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0AECBAA-D35C-4EE6-B68E-422B0B7ECE2C}" xr6:coauthVersionLast="47" xr6:coauthVersionMax="47" xr10:uidLastSave="{00000000-0000-0000-0000-000000000000}"/>
  <bookViews>
    <workbookView xWindow="-108" yWindow="-108" windowWidth="23256" windowHeight="12456" xr2:uid="{4D56CD44-EA8C-4B05-AE6B-B02C78B55F6F}"/>
  </bookViews>
  <sheets>
    <sheet name="תקציב" sheetId="1" r:id="rId1"/>
  </sheets>
  <definedNames>
    <definedName name="Budget_Title">#REF!</definedName>
    <definedName name="BUGET">#REF!</definedName>
    <definedName name="CategoryLookup">#REF!</definedName>
    <definedName name="IncomeTotal">#REF!</definedName>
    <definedName name="ReportDate">#REF!</definedName>
    <definedName name="Results">#REF!</definedName>
    <definedName name="SummaryHeaderRow">#REF!</definedName>
    <definedName name="UnderOver" localSheetId="0">IncomeTotal-(SUM(#REF!)-IncomeTotal)</definedName>
    <definedName name="UnderOver">IncomeTotal-(SUM(#REF!)-IncomeTotal)</definedName>
    <definedName name="הכנסות_קבועות_בפועל" localSheetId="0">תקציב!$E$4:$E$5,תקציב!$E$6:$E$6</definedName>
    <definedName name="הכנסות_קבועות_בפועל">#REF!,#REF!</definedName>
    <definedName name="הכנסות_קבועות_מתוכנן" localSheetId="0">תקציב!$D$4:$D$5,תקציב!$D$6:$D$6</definedName>
    <definedName name="הכנסות_קבועות_מתוכנן">#REF!,#REF!</definedName>
    <definedName name="טרנזקציה">#REF!</definedName>
    <definedName name="כותרת1">#REF!</definedName>
    <definedName name="כותרת2">#REF!</definedName>
    <definedName name="כותרת3">#REF!</definedName>
    <definedName name="נוע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 l="1"/>
  <c r="E14" i="1" l="1"/>
  <c r="J5" i="1" s="1"/>
  <c r="D34" i="1"/>
  <c r="D37" i="1" s="1"/>
  <c r="J11" i="1" l="1"/>
  <c r="E37" i="1"/>
  <c r="J15" i="1" l="1"/>
  <c r="K15" i="1"/>
</calcChain>
</file>

<file path=xl/sharedStrings.xml><?xml version="1.0" encoding="utf-8"?>
<sst xmlns="http://schemas.openxmlformats.org/spreadsheetml/2006/main" count="43" uniqueCount="40">
  <si>
    <t>סך הכל</t>
  </si>
  <si>
    <t>עלות בפועל</t>
  </si>
  <si>
    <t>עלות מתוכננת</t>
  </si>
  <si>
    <t>תאריך</t>
  </si>
  <si>
    <t>יתרה נוכחית בבנק</t>
  </si>
  <si>
    <t>צפוי לצאת מהבנק עד סוף החודש</t>
  </si>
  <si>
    <t>בפועל</t>
  </si>
  <si>
    <t>מתוכנן</t>
  </si>
  <si>
    <t>הכנסות</t>
  </si>
  <si>
    <t>הכנסה 1</t>
  </si>
  <si>
    <t>הכנסה 2</t>
  </si>
  <si>
    <t>הכנסה 3</t>
  </si>
  <si>
    <t>הוצאה 1</t>
  </si>
  <si>
    <t>הוצאה 2</t>
  </si>
  <si>
    <t>הוצאה 3</t>
  </si>
  <si>
    <t>הוצאה 4</t>
  </si>
  <si>
    <t>הוצאה 5</t>
  </si>
  <si>
    <t>הוצאה 6</t>
  </si>
  <si>
    <t>הוצאה 7</t>
  </si>
  <si>
    <t>הוצאה 8</t>
  </si>
  <si>
    <t>הוצאה 9</t>
  </si>
  <si>
    <t>הוצאה 10</t>
  </si>
  <si>
    <t>הוצאה 11</t>
  </si>
  <si>
    <t>הוצאה 12</t>
  </si>
  <si>
    <t>הוצאה 13</t>
  </si>
  <si>
    <t>הוצאה 14</t>
  </si>
  <si>
    <t>הוצאה 15</t>
  </si>
  <si>
    <t>הוצאה 16</t>
  </si>
  <si>
    <t>הוצאה 17</t>
  </si>
  <si>
    <t>הוצאה 18</t>
  </si>
  <si>
    <t>הוצאה 19</t>
  </si>
  <si>
    <t>הוצאה 20</t>
  </si>
  <si>
    <t>הוצאה 21</t>
  </si>
  <si>
    <t>הוצאה 22</t>
  </si>
  <si>
    <t>הוצאה 23</t>
  </si>
  <si>
    <t>הוצאה 24</t>
  </si>
  <si>
    <t>הוצאה 25</t>
  </si>
  <si>
    <t>הוצאה 26</t>
  </si>
  <si>
    <t>יתרה צפויה ב30 לחודש</t>
  </si>
  <si>
    <t>הוצאות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</si>
</sst>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rgb="FF595959"/>
      <name val="Tahoma"/>
    </font>
    <font>
      <sz val="11"/>
      <color rgb="FF595959"/>
      <name val="Tahoma"/>
      <family val="2"/>
    </font>
    <font>
      <sz val="10"/>
      <color theme="1"/>
      <name val="Arial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indexed="63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1"/>
      <color indexed="63"/>
      <name val="Tahoma"/>
      <family val="2"/>
    </font>
    <font>
      <sz val="11"/>
      <color rgb="FFFBFBFB"/>
      <name val="Tahoma"/>
      <family val="2"/>
    </font>
    <font>
      <b/>
      <sz val="10"/>
      <name val="Tahoma"/>
      <family val="2"/>
    </font>
    <font>
      <b/>
      <sz val="10"/>
      <color indexed="63"/>
      <name val="Tahoma"/>
      <family val="2"/>
    </font>
    <font>
      <sz val="10"/>
      <color indexed="63"/>
      <name val="Arial"/>
      <family val="2"/>
      <scheme val="minor"/>
    </font>
    <font>
      <b/>
      <sz val="10"/>
      <color indexed="63"/>
      <name val="Arial"/>
      <family val="2"/>
      <scheme val="minor"/>
    </font>
    <font>
      <sz val="30"/>
      <color indexed="63"/>
      <name val="Arial"/>
      <family val="2"/>
      <scheme val="minor"/>
    </font>
    <font>
      <sz val="11"/>
      <color indexed="63"/>
      <name val="Arial"/>
      <family val="2"/>
      <scheme val="minor"/>
    </font>
    <font>
      <sz val="8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1" fontId="3" fillId="0" borderId="0" xfId="1" applyNumberFormat="1" applyFont="1"/>
    <xf numFmtId="1" fontId="4" fillId="0" borderId="0" xfId="1" applyNumberFormat="1" applyFont="1"/>
    <xf numFmtId="1" fontId="5" fillId="0" borderId="0" xfId="1" applyNumberFormat="1" applyFont="1" applyAlignment="1">
      <alignment horizontal="right" vertical="center"/>
    </xf>
    <xf numFmtId="1" fontId="6" fillId="0" borderId="0" xfId="1" applyNumberFormat="1" applyFont="1" applyAlignment="1">
      <alignment horizontal="right" vertical="center"/>
    </xf>
    <xf numFmtId="1" fontId="2" fillId="0" borderId="0" xfId="1" applyNumberFormat="1"/>
    <xf numFmtId="1" fontId="9" fillId="0" borderId="3" xfId="1" applyNumberFormat="1" applyFont="1" applyBorder="1"/>
    <xf numFmtId="1" fontId="9" fillId="0" borderId="4" xfId="1" applyNumberFormat="1" applyFont="1" applyBorder="1"/>
    <xf numFmtId="1" fontId="0" fillId="0" borderId="0" xfId="0" applyNumberFormat="1"/>
    <xf numFmtId="1" fontId="7" fillId="0" borderId="5" xfId="0" applyNumberFormat="1" applyFont="1" applyBorder="1"/>
    <xf numFmtId="1" fontId="7" fillId="0" borderId="6" xfId="0" applyNumberFormat="1" applyFont="1" applyBorder="1"/>
    <xf numFmtId="1" fontId="0" fillId="0" borderId="8" xfId="0" applyNumberFormat="1" applyBorder="1"/>
    <xf numFmtId="0" fontId="0" fillId="0" borderId="8" xfId="0" applyBorder="1"/>
    <xf numFmtId="0" fontId="7" fillId="0" borderId="0" xfId="0" applyFont="1"/>
    <xf numFmtId="164" fontId="0" fillId="0" borderId="0" xfId="0" applyNumberFormat="1"/>
    <xf numFmtId="1" fontId="10" fillId="0" borderId="0" xfId="1" applyNumberFormat="1" applyFont="1" applyAlignment="1">
      <alignment horizontal="right" vertical="center" wrapText="1"/>
    </xf>
    <xf numFmtId="1" fontId="7" fillId="0" borderId="5" xfId="0" applyNumberFormat="1" applyFont="1" applyBorder="1" applyAlignment="1">
      <alignment shrinkToFit="1"/>
    </xf>
    <xf numFmtId="0" fontId="1" fillId="0" borderId="5" xfId="0" applyFont="1" applyBorder="1"/>
    <xf numFmtId="0" fontId="0" fillId="0" borderId="1" xfId="0" applyBorder="1"/>
    <xf numFmtId="0" fontId="1" fillId="0" borderId="1" xfId="0" applyFont="1" applyBorder="1"/>
    <xf numFmtId="1" fontId="7" fillId="0" borderId="1" xfId="1" applyNumberFormat="1" applyFont="1" applyBorder="1" applyAlignment="1">
      <alignment shrinkToFit="1"/>
    </xf>
    <xf numFmtId="1" fontId="7" fillId="0" borderId="2" xfId="1" applyNumberFormat="1" applyFont="1" applyBorder="1" applyAlignment="1">
      <alignment shrinkToFit="1"/>
    </xf>
    <xf numFmtId="1" fontId="11" fillId="0" borderId="0" xfId="1" applyNumberFormat="1" applyFont="1" applyAlignment="1">
      <alignment horizontal="right" vertical="center" wrapText="1"/>
    </xf>
    <xf numFmtId="1" fontId="7" fillId="0" borderId="3" xfId="1" applyNumberFormat="1" applyFont="1" applyBorder="1" applyAlignment="1">
      <alignment horizontal="center"/>
    </xf>
    <xf numFmtId="1" fontId="7" fillId="0" borderId="3" xfId="1" applyNumberFormat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/>
    </xf>
    <xf numFmtId="1" fontId="12" fillId="2" borderId="0" xfId="1" applyNumberFormat="1" applyFont="1" applyFill="1" applyAlignment="1">
      <alignment horizontal="right" vertical="center"/>
    </xf>
    <xf numFmtId="1" fontId="13" fillId="2" borderId="0" xfId="1" applyNumberFormat="1" applyFont="1" applyFill="1" applyAlignment="1">
      <alignment vertical="center" wrapText="1"/>
    </xf>
    <xf numFmtId="1" fontId="13" fillId="0" borderId="0" xfId="1" applyNumberFormat="1" applyFont="1" applyAlignment="1">
      <alignment vertical="center" wrapText="1"/>
    </xf>
    <xf numFmtId="1" fontId="12" fillId="0" borderId="0" xfId="1" applyNumberFormat="1" applyFont="1" applyAlignment="1">
      <alignment horizontal="right" vertical="center"/>
    </xf>
    <xf numFmtId="1" fontId="13" fillId="0" borderId="0" xfId="1" applyNumberFormat="1" applyFont="1" applyAlignment="1">
      <alignment horizontal="right" vertical="center" wrapText="1"/>
    </xf>
    <xf numFmtId="1" fontId="12" fillId="0" borderId="0" xfId="1" applyNumberFormat="1" applyFont="1" applyAlignment="1">
      <alignment horizontal="right"/>
    </xf>
    <xf numFmtId="1" fontId="14" fillId="0" borderId="0" xfId="1" applyNumberFormat="1" applyFont="1" applyAlignment="1">
      <alignment horizontal="right" wrapText="1"/>
    </xf>
    <xf numFmtId="1" fontId="15" fillId="0" borderId="0" xfId="1" applyNumberFormat="1" applyFont="1" applyAlignment="1">
      <alignment horizontal="right" wrapText="1"/>
    </xf>
    <xf numFmtId="2" fontId="0" fillId="0" borderId="0" xfId="0" applyNumberFormat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" fontId="12" fillId="0" borderId="0" xfId="1" applyNumberFormat="1" applyFont="1" applyAlignment="1">
      <alignment horizontal="right" vertical="center" wrapText="1"/>
    </xf>
    <xf numFmtId="1" fontId="7" fillId="0" borderId="10" xfId="0" applyNumberFormat="1" applyFont="1" applyBorder="1" applyAlignment="1">
      <alignment horizontal="center"/>
    </xf>
    <xf numFmtId="1" fontId="7" fillId="0" borderId="2" xfId="1" applyNumberFormat="1" applyFont="1" applyFill="1" applyBorder="1" applyAlignment="1">
      <alignment shrinkToFit="1"/>
    </xf>
    <xf numFmtId="1" fontId="8" fillId="0" borderId="1" xfId="1" applyNumberFormat="1" applyFont="1" applyFill="1" applyBorder="1" applyAlignment="1">
      <alignment horizontal="right" vertical="center"/>
    </xf>
    <xf numFmtId="1" fontId="7" fillId="0" borderId="1" xfId="1" applyNumberFormat="1" applyFont="1" applyFill="1" applyBorder="1"/>
    <xf numFmtId="1" fontId="7" fillId="0" borderId="1" xfId="1" applyNumberFormat="1" applyFont="1" applyFill="1" applyBorder="1" applyAlignment="1">
      <alignment shrinkToFit="1"/>
    </xf>
    <xf numFmtId="1" fontId="7" fillId="0" borderId="7" xfId="1" applyNumberFormat="1" applyFont="1" applyFill="1" applyBorder="1" applyAlignment="1">
      <alignment shrinkToFit="1"/>
    </xf>
    <xf numFmtId="1" fontId="7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</cellXfs>
  <cellStyles count="2">
    <cellStyle name="Normal" xfId="0" builtinId="0"/>
    <cellStyle name="Normal 6" xfId="1" xr:uid="{4D7DB7FB-AFB1-4DBE-A04D-2A7649D8CB60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alignment horizontal="general" vertical="bottom" textRotation="0" wrapText="0" indent="0" justifyLastLine="0" shrinkToFit="1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Tahoma"/>
        <family val="2"/>
        <scheme val="none"/>
      </font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border diagonalUp="0" diagonalDown="0" outline="0">
        <left/>
        <right style="thin">
          <color theme="4" tint="0.39997558519241921"/>
        </right>
        <top/>
        <bottom/>
      </border>
    </dxf>
    <dxf>
      <fill>
        <patternFill patternType="solid">
          <fgColor rgb="FFFFE699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border diagonalUp="0" diagonalDown="0" outline="0">
        <left/>
        <right style="thin">
          <color theme="4" tint="0.39997558519241921"/>
        </right>
        <top/>
        <bottom/>
      </border>
    </dxf>
    <dxf>
      <fill>
        <patternFill patternType="solid">
          <fgColor rgb="FFFFE699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3"/>
        <name val="Tahom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alignment horizontal="general" vertical="bottom" textRotation="0" wrapText="0" indent="0" justifyLastLine="0" shrinkToFit="1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ahoma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border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numFmt numFmtId="1" formatCode="0"/>
      <fill>
        <patternFill patternType="none">
          <fgColor rgb="FF000000"/>
          <bgColor rgb="FFFFFFFF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/>
        <vertical style="thin">
          <color theme="4" tint="0.39997558519241921"/>
        </vertical>
        <horizontal style="thin">
          <color theme="4" tint="0.39997558519241921"/>
        </horizontal>
      </border>
    </dxf>
    <dxf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numFmt numFmtId="1" formatCode="0"/>
      <fill>
        <patternFill patternType="none">
          <fgColor rgb="FF000000"/>
          <bgColor rgb="FFFFFFFF"/>
        </patternFill>
      </fill>
    </dxf>
    <dxf>
      <border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/>
        <vertical style="thin">
          <color theme="4" tint="0.39997558519241921"/>
        </vertical>
        <horizontal style="thin">
          <color theme="4" tint="0.39997558519241921"/>
        </horizontal>
      </border>
    </dxf>
    <dxf>
      <fill>
        <patternFill patternType="solid">
          <fgColor rgb="FFFFE699"/>
          <bgColor rgb="FF000000"/>
        </patternFill>
      </fill>
    </dxf>
    <dxf>
      <border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numFmt numFmtId="1" formatCode="0"/>
      <fill>
        <patternFill patternType="none">
          <fgColor rgb="FF000000"/>
          <bgColor rgb="FFFFFFFF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/>
        <vertical style="thin">
          <color theme="4" tint="0.39997558519241921"/>
        </vertical>
        <horizontal style="thin">
          <color theme="4" tint="0.39997558519241921"/>
        </horizontal>
      </border>
    </dxf>
    <dxf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rgb="FFFBFBFB"/>
        <name val="Tahoma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/>
        <vertical style="thin">
          <color theme="4" tint="0.39997558519241921"/>
        </vertical>
        <horizontal style="thin">
          <color theme="4" tint="0.399975585192419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B7BE81-E6CA-4EA0-9C01-6E7EA8C98CE5}" name="הוצאות_5_קבוע2233" displayName="הוצאות_5_קבוע2233" ref="B10:E37" totalsRowCount="1" headerRowDxfId="39" dataDxfId="23" totalsRowDxfId="36" headerRowBorderDxfId="38" tableBorderDxfId="37" totalsRowBorderDxfId="35">
  <autoFilter ref="B10:E36" xr:uid="{822B63C3-77F0-4733-8C93-7DCD358D2D4A}"/>
  <sortState xmlns:xlrd2="http://schemas.microsoft.com/office/spreadsheetml/2017/richdata2" ref="B11:F36">
    <sortCondition ref="C16:C36"/>
    <sortCondition sortBy="cellColor" ref="B16:B36" dxfId="34"/>
    <sortCondition descending="1" ref="D16:D36"/>
  </sortState>
  <tableColumns count="4">
    <tableColumn id="1" xr3:uid="{06D3FC57-3DB8-4722-823E-2E1278D5C47B}" name="הוצאות" totalsRowLabel="סך הכל" dataDxfId="15" totalsRowDxfId="8"/>
    <tableColumn id="5" xr3:uid="{DE4703B1-21F2-4746-AB23-26CBB612490C}" name="תאריך" dataDxfId="14" totalsRowDxfId="7" dataCellStyle="Normal 6"/>
    <tableColumn id="2" xr3:uid="{039B14C5-53AA-4F0B-AAA6-FCB7024B69A6}" name="עלות מתוכננת" totalsRowFunction="sum" dataDxfId="13" totalsRowDxfId="6"/>
    <tableColumn id="3" xr3:uid="{EE492FEF-F5CB-4B00-BB48-104A2F26D995}" name="עלות בפועל" totalsRowFunction="sum" dataDxfId="12" totalsRowDxfId="5" dataCellStyle="Normal 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65FAB1C-5ACD-464D-9496-1EB1005AA9D9}" name="הכנסות_52640" displayName="הכנסות_52640" ref="B3:E7" totalsRowCount="1" headerRowDxfId="33" dataDxfId="31" totalsRowDxfId="29" headerRowBorderDxfId="32" tableBorderDxfId="30" totalsRowBorderDxfId="28">
  <autoFilter ref="B3:E6" xr:uid="{DECFCB28-B5F4-4D46-AE78-718B3703B5FF}">
    <filterColumn colId="0" hiddenButton="1"/>
    <filterColumn colId="1" hiddenButton="1"/>
    <filterColumn colId="2" hiddenButton="1"/>
    <filterColumn colId="3" hiddenButton="1"/>
  </autoFilter>
  <tableColumns count="4">
    <tableColumn id="1" xr3:uid="{1652F937-7106-4ADA-BC73-82E8A9EBDA6E}" name="הכנסות" totalsRowLabel="סך הכל" dataDxfId="27" totalsRowDxfId="3" dataCellStyle="Normal 6"/>
    <tableColumn id="5" xr3:uid="{09992A82-2BC3-4D64-A7D7-05BF0E3CC540}" name="תאריך" dataDxfId="26" totalsRowDxfId="2" dataCellStyle="Normal 6"/>
    <tableColumn id="2" xr3:uid="{00BAF1BC-EA9E-4174-9418-0482195FCDF1}" name="מתוכנן" totalsRowFunction="sum" dataDxfId="25" totalsRowDxfId="1" dataCellStyle="Normal 6"/>
    <tableColumn id="3" xr3:uid="{E5E0A440-C0B3-45AB-9AD9-95FC61C8498D}" name="בפועל" totalsRowFunction="sum" dataDxfId="24" totalsRow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4F484-13A7-429B-AA22-1D9427048A19}">
  <sheetPr codeName="גיליון25">
    <pageSetUpPr fitToPage="1"/>
  </sheetPr>
  <dimension ref="A1:N115"/>
  <sheetViews>
    <sheetView showGridLines="0" rightToLeft="1" tabSelected="1" zoomScaleNormal="100" workbookViewId="0">
      <selection activeCell="F18" sqref="F18"/>
    </sheetView>
  </sheetViews>
  <sheetFormatPr defaultRowHeight="13.8" x14ac:dyDescent="0.25"/>
  <cols>
    <col min="1" max="1" width="2" customWidth="1"/>
    <col min="2" max="2" width="18.09765625" customWidth="1"/>
    <col min="3" max="3" width="3.69921875" style="1" customWidth="1"/>
    <col min="4" max="4" width="16.19921875" customWidth="1"/>
    <col min="5" max="5" width="15.8984375" customWidth="1"/>
    <col min="6" max="6" width="13.5" customWidth="1"/>
    <col min="7" max="7" width="3.5" customWidth="1"/>
    <col min="8" max="8" width="18.09765625" customWidth="1"/>
    <col min="9" max="9" width="3.19921875" customWidth="1"/>
    <col min="10" max="10" width="18.09765625" customWidth="1"/>
    <col min="11" max="11" width="22.09765625" customWidth="1"/>
    <col min="12" max="12" width="19.09765625" customWidth="1"/>
    <col min="13" max="13" width="3.5" customWidth="1"/>
    <col min="14" max="14" width="14.8984375" customWidth="1"/>
    <col min="15" max="15" width="11.69921875" customWidth="1"/>
    <col min="16" max="16" width="4.59765625" customWidth="1"/>
    <col min="17" max="17" width="10.8984375" customWidth="1"/>
  </cols>
  <sheetData>
    <row r="1" spans="1:12" ht="8.4" customHeight="1" x14ac:dyDescent="0.6">
      <c r="A1" s="32"/>
      <c r="B1" s="33"/>
      <c r="C1" s="34"/>
      <c r="D1" s="33"/>
      <c r="E1" s="33"/>
      <c r="G1" s="33"/>
      <c r="H1" s="33"/>
      <c r="I1" s="33"/>
      <c r="J1" s="33"/>
      <c r="K1" s="30"/>
    </row>
    <row r="2" spans="1:12" ht="13.95" customHeight="1" x14ac:dyDescent="0.25">
      <c r="A2" s="30"/>
      <c r="B2" s="39"/>
      <c r="C2" s="39"/>
      <c r="D2" s="39"/>
      <c r="E2" s="30"/>
      <c r="G2" s="31"/>
      <c r="H2" s="30"/>
      <c r="I2" s="29"/>
      <c r="J2" s="28"/>
      <c r="K2" s="27"/>
    </row>
    <row r="3" spans="1:12" x14ac:dyDescent="0.25">
      <c r="A3" s="4"/>
      <c r="B3" s="26" t="s">
        <v>8</v>
      </c>
      <c r="C3" s="25" t="s">
        <v>3</v>
      </c>
      <c r="D3" s="24" t="s">
        <v>7</v>
      </c>
      <c r="E3" s="24" t="s">
        <v>6</v>
      </c>
      <c r="G3" s="23"/>
      <c r="J3" s="13" t="s">
        <v>3</v>
      </c>
    </row>
    <row r="4" spans="1:12" x14ac:dyDescent="0.25">
      <c r="A4" s="4"/>
      <c r="B4" s="22" t="s">
        <v>9</v>
      </c>
      <c r="C4" s="21">
        <v>2</v>
      </c>
      <c r="D4" s="20">
        <v>1000</v>
      </c>
      <c r="E4" s="19">
        <v>1000</v>
      </c>
      <c r="G4" s="23"/>
      <c r="J4" s="13">
        <v>30</v>
      </c>
    </row>
    <row r="5" spans="1:12" ht="13.95" customHeight="1" x14ac:dyDescent="0.25">
      <c r="A5" s="4"/>
      <c r="B5" s="22" t="s">
        <v>10</v>
      </c>
      <c r="C5" s="21">
        <v>9</v>
      </c>
      <c r="D5" s="20">
        <v>2500</v>
      </c>
      <c r="E5" s="19">
        <v>3000</v>
      </c>
      <c r="G5" s="23"/>
      <c r="J5" s="12">
        <f>J13 + SUMIFS(D4:D6, C4:C6, "&lt;="&amp;J4, E4:E6, 0) - SUMIFS(D11:D36, C11:C36, "&lt;="&amp;J4, E11:E36, "")</f>
        <v>3276</v>
      </c>
    </row>
    <row r="6" spans="1:12" ht="13.95" customHeight="1" x14ac:dyDescent="0.25">
      <c r="A6" s="4"/>
      <c r="B6" s="22" t="s">
        <v>11</v>
      </c>
      <c r="C6" s="21">
        <v>20</v>
      </c>
      <c r="D6" s="20">
        <v>300</v>
      </c>
      <c r="E6" s="19">
        <v>0</v>
      </c>
      <c r="G6" s="23"/>
    </row>
    <row r="7" spans="1:12" ht="14.4" customHeight="1" x14ac:dyDescent="0.25">
      <c r="A7" s="4"/>
      <c r="B7" s="11" t="s">
        <v>0</v>
      </c>
      <c r="C7" s="10"/>
      <c r="D7" s="18">
        <f>SUBTOTAL(109,הכנסות_52640[מתוכנן])</f>
        <v>3800</v>
      </c>
      <c r="E7" s="17">
        <f>SUBTOTAL(109,הכנסות_52640[בפועל])</f>
        <v>4000</v>
      </c>
      <c r="G7" s="23"/>
    </row>
    <row r="8" spans="1:12" ht="14.1" customHeight="1" x14ac:dyDescent="0.25">
      <c r="A8" s="4"/>
      <c r="B8" s="3"/>
      <c r="C8" s="3"/>
      <c r="D8" s="1"/>
      <c r="E8" s="1"/>
      <c r="G8" s="23"/>
    </row>
    <row r="9" spans="1:12" ht="14.1" customHeight="1" x14ac:dyDescent="0.25">
      <c r="A9" s="4"/>
      <c r="G9" s="23"/>
    </row>
    <row r="10" spans="1:12" ht="14.4" customHeight="1" x14ac:dyDescent="0.25">
      <c r="A10" s="4"/>
      <c r="B10" s="8" t="s">
        <v>39</v>
      </c>
      <c r="C10" s="7" t="s">
        <v>3</v>
      </c>
      <c r="D10" s="7" t="s">
        <v>2</v>
      </c>
      <c r="E10" s="7" t="s">
        <v>1</v>
      </c>
      <c r="G10" s="2"/>
      <c r="J10" s="36" t="s">
        <v>5</v>
      </c>
      <c r="K10" s="37"/>
    </row>
    <row r="11" spans="1:12" ht="13.95" customHeight="1" x14ac:dyDescent="0.25">
      <c r="A11" s="4"/>
      <c r="B11" s="41" t="s">
        <v>12</v>
      </c>
      <c r="C11" s="42">
        <v>2</v>
      </c>
      <c r="D11" s="43">
        <v>12</v>
      </c>
      <c r="E11" s="43"/>
      <c r="G11" s="2"/>
      <c r="J11" s="40">
        <f>SUMIF(E11:E36,"&lt;0.001",D11:D36)</f>
        <v>2961.6</v>
      </c>
      <c r="K11" s="46"/>
    </row>
    <row r="12" spans="1:12" ht="13.95" customHeight="1" x14ac:dyDescent="0.25">
      <c r="A12" s="4"/>
      <c r="B12" s="41" t="s">
        <v>13</v>
      </c>
      <c r="C12" s="42">
        <v>2</v>
      </c>
      <c r="D12" s="43">
        <v>50</v>
      </c>
      <c r="E12" s="43">
        <v>52.55</v>
      </c>
      <c r="G12" s="2"/>
      <c r="J12" s="36" t="s">
        <v>4</v>
      </c>
      <c r="K12" s="37"/>
    </row>
    <row r="13" spans="1:12" ht="13.95" customHeight="1" x14ac:dyDescent="0.25">
      <c r="A13" s="4"/>
      <c r="B13" s="41" t="s">
        <v>14</v>
      </c>
      <c r="C13" s="42">
        <v>2</v>
      </c>
      <c r="D13" s="43">
        <v>12</v>
      </c>
      <c r="E13" s="43"/>
      <c r="G13" s="2"/>
      <c r="J13" s="38">
        <v>3000</v>
      </c>
      <c r="K13" s="47"/>
    </row>
    <row r="14" spans="1:12" x14ac:dyDescent="0.25">
      <c r="A14" s="4"/>
      <c r="B14" s="41" t="s">
        <v>15</v>
      </c>
      <c r="C14" s="44">
        <v>2</v>
      </c>
      <c r="D14" s="44">
        <v>50</v>
      </c>
      <c r="E14" s="44">
        <f>10.9+31.03</f>
        <v>41.93</v>
      </c>
      <c r="G14" s="2"/>
      <c r="J14" s="36" t="s">
        <v>38</v>
      </c>
      <c r="K14" s="37"/>
    </row>
    <row r="15" spans="1:12" x14ac:dyDescent="0.25">
      <c r="A15" s="4"/>
      <c r="B15" s="41" t="s">
        <v>16</v>
      </c>
      <c r="C15" s="44">
        <v>2</v>
      </c>
      <c r="D15" s="44">
        <v>350</v>
      </c>
      <c r="E15" s="44">
        <v>346</v>
      </c>
      <c r="G15" s="16"/>
      <c r="J15" s="38">
        <f>J13-J11+(SUMIF(E4:E6,"&lt;0.001",D4:D6))</f>
        <v>338.40000000000009</v>
      </c>
      <c r="K15" s="47">
        <f>J13-J11</f>
        <v>38.400000000000091</v>
      </c>
      <c r="L15" s="1"/>
    </row>
    <row r="16" spans="1:12" x14ac:dyDescent="0.25">
      <c r="A16" s="4"/>
      <c r="B16" s="41" t="s">
        <v>17</v>
      </c>
      <c r="C16" s="44">
        <v>2</v>
      </c>
      <c r="D16" s="44">
        <v>36</v>
      </c>
      <c r="E16" s="44">
        <v>36</v>
      </c>
      <c r="G16" s="5"/>
    </row>
    <row r="17" spans="1:9" x14ac:dyDescent="0.25">
      <c r="A17" s="4"/>
      <c r="B17" s="41" t="s">
        <v>18</v>
      </c>
      <c r="C17" s="44">
        <v>5</v>
      </c>
      <c r="D17" s="44">
        <v>64</v>
      </c>
      <c r="E17" s="44">
        <v>96</v>
      </c>
      <c r="G17" s="5"/>
    </row>
    <row r="18" spans="1:9" x14ac:dyDescent="0.25">
      <c r="A18" s="4"/>
      <c r="B18" s="41" t="s">
        <v>19</v>
      </c>
      <c r="C18" s="42">
        <v>5</v>
      </c>
      <c r="D18" s="43">
        <v>1500</v>
      </c>
      <c r="E18" s="43">
        <v>1500</v>
      </c>
      <c r="G18" s="5"/>
    </row>
    <row r="19" spans="1:9" x14ac:dyDescent="0.25">
      <c r="A19" s="4"/>
      <c r="B19" s="41" t="s">
        <v>20</v>
      </c>
      <c r="C19" s="44">
        <v>10</v>
      </c>
      <c r="D19" s="44">
        <v>240</v>
      </c>
      <c r="E19" s="44">
        <v>240</v>
      </c>
      <c r="G19" s="5"/>
    </row>
    <row r="20" spans="1:9" x14ac:dyDescent="0.25">
      <c r="A20" s="4"/>
      <c r="B20" s="41" t="s">
        <v>21</v>
      </c>
      <c r="C20" s="44">
        <v>10</v>
      </c>
      <c r="D20" s="44">
        <v>75</v>
      </c>
      <c r="E20" s="44">
        <v>80</v>
      </c>
      <c r="G20" s="5"/>
    </row>
    <row r="21" spans="1:9" x14ac:dyDescent="0.25">
      <c r="A21" s="4"/>
      <c r="B21" s="41" t="s">
        <v>22</v>
      </c>
      <c r="C21" s="44">
        <v>10</v>
      </c>
      <c r="D21" s="44">
        <v>8</v>
      </c>
      <c r="E21" s="44">
        <v>8</v>
      </c>
      <c r="G21" s="5"/>
    </row>
    <row r="22" spans="1:9" x14ac:dyDescent="0.25">
      <c r="A22" s="4"/>
      <c r="B22" s="41" t="s">
        <v>23</v>
      </c>
      <c r="C22" s="42">
        <v>10</v>
      </c>
      <c r="D22" s="43">
        <v>720</v>
      </c>
      <c r="E22" s="43">
        <v>720</v>
      </c>
      <c r="G22" s="5"/>
    </row>
    <row r="23" spans="1:9" x14ac:dyDescent="0.25">
      <c r="A23" s="4"/>
      <c r="B23" s="41" t="s">
        <v>24</v>
      </c>
      <c r="C23" s="44">
        <v>10</v>
      </c>
      <c r="D23" s="44">
        <v>550</v>
      </c>
      <c r="E23" s="44">
        <v>0</v>
      </c>
      <c r="G23" s="5"/>
    </row>
    <row r="24" spans="1:9" x14ac:dyDescent="0.25">
      <c r="A24" s="4"/>
      <c r="B24" s="41" t="s">
        <v>25</v>
      </c>
      <c r="C24" s="42">
        <v>10</v>
      </c>
      <c r="D24" s="43">
        <v>250</v>
      </c>
      <c r="E24" s="43">
        <v>0</v>
      </c>
      <c r="G24" s="5"/>
    </row>
    <row r="25" spans="1:9" x14ac:dyDescent="0.25">
      <c r="A25" s="4"/>
      <c r="B25" s="41" t="s">
        <v>26</v>
      </c>
      <c r="C25" s="42">
        <v>10</v>
      </c>
      <c r="D25" s="43">
        <v>139</v>
      </c>
      <c r="E25" s="43">
        <v>0</v>
      </c>
      <c r="G25" s="5"/>
    </row>
    <row r="26" spans="1:9" x14ac:dyDescent="0.25">
      <c r="A26" s="4"/>
      <c r="B26" s="41" t="s">
        <v>27</v>
      </c>
      <c r="C26" s="44">
        <v>10</v>
      </c>
      <c r="D26" s="44">
        <v>96</v>
      </c>
      <c r="E26" s="44">
        <v>0</v>
      </c>
      <c r="G26" s="5"/>
    </row>
    <row r="27" spans="1:9" x14ac:dyDescent="0.25">
      <c r="A27" s="4"/>
      <c r="B27" s="41" t="s">
        <v>28</v>
      </c>
      <c r="C27" s="42">
        <v>10</v>
      </c>
      <c r="D27" s="43">
        <v>90</v>
      </c>
      <c r="E27" s="43">
        <v>90</v>
      </c>
      <c r="G27" s="5"/>
    </row>
    <row r="28" spans="1:9" x14ac:dyDescent="0.25">
      <c r="A28" s="4"/>
      <c r="B28" s="41" t="s">
        <v>29</v>
      </c>
      <c r="C28" s="42">
        <v>10</v>
      </c>
      <c r="D28" s="43">
        <v>20</v>
      </c>
      <c r="E28" s="43">
        <v>0</v>
      </c>
      <c r="G28" s="5"/>
    </row>
    <row r="29" spans="1:9" x14ac:dyDescent="0.25">
      <c r="A29" s="4"/>
      <c r="B29" s="41" t="s">
        <v>30</v>
      </c>
      <c r="C29" s="42">
        <v>15</v>
      </c>
      <c r="D29" s="43">
        <v>600</v>
      </c>
      <c r="E29" s="43">
        <v>0</v>
      </c>
      <c r="G29" s="5"/>
    </row>
    <row r="30" spans="1:9" x14ac:dyDescent="0.25">
      <c r="A30" s="4"/>
      <c r="B30" s="41" t="s">
        <v>31</v>
      </c>
      <c r="C30" s="44">
        <v>20</v>
      </c>
      <c r="D30" s="44">
        <v>5</v>
      </c>
      <c r="E30" s="44">
        <v>0</v>
      </c>
      <c r="G30" s="5"/>
    </row>
    <row r="31" spans="1:9" x14ac:dyDescent="0.25">
      <c r="A31" s="4"/>
      <c r="B31" s="41" t="s">
        <v>32</v>
      </c>
      <c r="C31" s="42">
        <v>20</v>
      </c>
      <c r="D31" s="43">
        <v>240</v>
      </c>
      <c r="E31" s="43">
        <v>0</v>
      </c>
      <c r="G31" s="5"/>
    </row>
    <row r="32" spans="1:9" x14ac:dyDescent="0.25">
      <c r="A32" s="4"/>
      <c r="B32" s="41" t="s">
        <v>33</v>
      </c>
      <c r="C32" s="44">
        <v>20</v>
      </c>
      <c r="D32" s="44">
        <v>160</v>
      </c>
      <c r="E32" s="44">
        <v>0</v>
      </c>
      <c r="I32" s="14"/>
    </row>
    <row r="33" spans="1:14" x14ac:dyDescent="0.25">
      <c r="A33" s="4"/>
      <c r="B33" s="41" t="s">
        <v>34</v>
      </c>
      <c r="C33" s="42">
        <v>20</v>
      </c>
      <c r="D33" s="43">
        <v>18</v>
      </c>
      <c r="E33" s="43">
        <v>0</v>
      </c>
      <c r="G33" s="5"/>
      <c r="I33" s="14"/>
    </row>
    <row r="34" spans="1:14" x14ac:dyDescent="0.25">
      <c r="A34" s="4"/>
      <c r="B34" s="41" t="s">
        <v>35</v>
      </c>
      <c r="C34" s="42">
        <v>23</v>
      </c>
      <c r="D34" s="43">
        <f>7.8+7.8</f>
        <v>15.6</v>
      </c>
      <c r="E34" s="43">
        <v>0</v>
      </c>
      <c r="G34" s="5"/>
      <c r="I34" s="14"/>
    </row>
    <row r="35" spans="1:14" x14ac:dyDescent="0.25">
      <c r="A35" s="4"/>
      <c r="B35" s="41" t="s">
        <v>36</v>
      </c>
      <c r="C35" s="42">
        <v>25</v>
      </c>
      <c r="D35" s="43">
        <v>468</v>
      </c>
      <c r="E35" s="43">
        <v>0</v>
      </c>
      <c r="G35" s="5"/>
      <c r="I35" s="14"/>
    </row>
    <row r="36" spans="1:14" ht="14.4" thickBot="1" x14ac:dyDescent="0.3">
      <c r="A36" s="4"/>
      <c r="B36" s="41" t="s">
        <v>37</v>
      </c>
      <c r="C36" s="45">
        <v>28</v>
      </c>
      <c r="D36" s="45">
        <v>400</v>
      </c>
      <c r="E36" s="45">
        <v>0</v>
      </c>
      <c r="G36" s="5"/>
      <c r="I36" s="14"/>
    </row>
    <row r="37" spans="1:14" ht="14.4" thickTop="1" x14ac:dyDescent="0.25">
      <c r="A37" s="4"/>
      <c r="B37" s="11" t="s">
        <v>0</v>
      </c>
      <c r="C37" s="10"/>
      <c r="D37" s="10">
        <f>SUBTOTAL(109,הוצאות_5_קבוע2233[עלות מתוכננת])</f>
        <v>6168.6</v>
      </c>
      <c r="E37" s="10">
        <f>SUBTOTAL(109,הוצאות_5_קבוע2233[עלות בפועל])</f>
        <v>3210.48</v>
      </c>
      <c r="G37" s="5"/>
      <c r="H37" s="15"/>
      <c r="I37" s="14"/>
    </row>
    <row r="38" spans="1:14" x14ac:dyDescent="0.25">
      <c r="A38" s="4"/>
      <c r="E38" s="3"/>
      <c r="G38" s="5"/>
    </row>
    <row r="39" spans="1:14" x14ac:dyDescent="0.25">
      <c r="A39" s="4"/>
      <c r="C39"/>
      <c r="G39" s="5"/>
    </row>
    <row r="40" spans="1:14" x14ac:dyDescent="0.25">
      <c r="A40" s="4"/>
      <c r="C40"/>
      <c r="G40" s="5"/>
      <c r="J40" s="9"/>
      <c r="N40" s="35"/>
    </row>
    <row r="41" spans="1:14" x14ac:dyDescent="0.25">
      <c r="A41" s="4"/>
      <c r="C41"/>
      <c r="G41" s="5"/>
    </row>
    <row r="42" spans="1:14" x14ac:dyDescent="0.25">
      <c r="A42" s="4"/>
      <c r="C42"/>
      <c r="G42" s="5"/>
    </row>
    <row r="43" spans="1:14" x14ac:dyDescent="0.25">
      <c r="A43" s="4"/>
      <c r="C43"/>
      <c r="G43" s="5"/>
    </row>
    <row r="44" spans="1:14" x14ac:dyDescent="0.25">
      <c r="A44" s="4"/>
      <c r="C44"/>
    </row>
    <row r="45" spans="1:14" x14ac:dyDescent="0.25">
      <c r="A45" s="4"/>
      <c r="C45"/>
    </row>
    <row r="46" spans="1:14" x14ac:dyDescent="0.25">
      <c r="C46"/>
    </row>
    <row r="47" spans="1:14" x14ac:dyDescent="0.25">
      <c r="C47"/>
    </row>
    <row r="48" spans="1:14" x14ac:dyDescent="0.25">
      <c r="C48"/>
    </row>
    <row r="49" spans="3:6" x14ac:dyDescent="0.25">
      <c r="C49"/>
    </row>
    <row r="50" spans="3:6" x14ac:dyDescent="0.25">
      <c r="C50"/>
    </row>
    <row r="51" spans="3:6" x14ac:dyDescent="0.25">
      <c r="C51"/>
    </row>
    <row r="52" spans="3:6" x14ac:dyDescent="0.25">
      <c r="C52"/>
    </row>
    <row r="53" spans="3:6" x14ac:dyDescent="0.25">
      <c r="C53"/>
    </row>
    <row r="54" spans="3:6" x14ac:dyDescent="0.25">
      <c r="C54"/>
    </row>
    <row r="55" spans="3:6" x14ac:dyDescent="0.25">
      <c r="C55"/>
    </row>
    <row r="56" spans="3:6" x14ac:dyDescent="0.25">
      <c r="C56"/>
    </row>
    <row r="57" spans="3:6" x14ac:dyDescent="0.25">
      <c r="C57"/>
    </row>
    <row r="58" spans="3:6" x14ac:dyDescent="0.25">
      <c r="C58"/>
    </row>
    <row r="59" spans="3:6" x14ac:dyDescent="0.25">
      <c r="C59"/>
    </row>
    <row r="60" spans="3:6" x14ac:dyDescent="0.25">
      <c r="C60"/>
    </row>
    <row r="61" spans="3:6" x14ac:dyDescent="0.25">
      <c r="C61"/>
    </row>
    <row r="62" spans="3:6" x14ac:dyDescent="0.25">
      <c r="C62"/>
    </row>
    <row r="63" spans="3:6" x14ac:dyDescent="0.25">
      <c r="F63" s="5"/>
    </row>
    <row r="64" spans="3:6" x14ac:dyDescent="0.25">
      <c r="F64" s="5"/>
    </row>
    <row r="65" spans="1:11" x14ac:dyDescent="0.25">
      <c r="F65" s="5"/>
    </row>
    <row r="66" spans="1:11" x14ac:dyDescent="0.25">
      <c r="F66" s="5"/>
    </row>
    <row r="67" spans="1:11" x14ac:dyDescent="0.25">
      <c r="F67" s="5"/>
    </row>
    <row r="68" spans="1:11" x14ac:dyDescent="0.25">
      <c r="F68" s="5"/>
    </row>
    <row r="69" spans="1:11" x14ac:dyDescent="0.25">
      <c r="F69" s="5"/>
    </row>
    <row r="70" spans="1:11" x14ac:dyDescent="0.25">
      <c r="A70" s="2"/>
      <c r="F70" s="5"/>
      <c r="G70" s="5"/>
    </row>
    <row r="71" spans="1:11" x14ac:dyDescent="0.25">
      <c r="A71" s="2"/>
      <c r="F71" s="4"/>
      <c r="G71" s="5"/>
    </row>
    <row r="72" spans="1:11" x14ac:dyDescent="0.25">
      <c r="A72" s="2"/>
      <c r="F72" s="4"/>
      <c r="G72" s="2"/>
      <c r="H72" s="6"/>
      <c r="I72" s="3"/>
      <c r="J72" s="3"/>
      <c r="K72" s="3"/>
    </row>
    <row r="73" spans="1:11" x14ac:dyDescent="0.25">
      <c r="A73" s="2"/>
      <c r="F73" s="2"/>
      <c r="G73" s="2"/>
      <c r="H73" s="6"/>
      <c r="I73" s="3"/>
      <c r="J73" s="3"/>
      <c r="K73" s="3"/>
    </row>
    <row r="74" spans="1:11" x14ac:dyDescent="0.25">
      <c r="E74" s="1"/>
      <c r="F74" s="2"/>
      <c r="G74" s="2"/>
      <c r="H74" s="3"/>
      <c r="I74" s="3"/>
      <c r="J74" s="3"/>
      <c r="K74" s="3"/>
    </row>
    <row r="75" spans="1:11" x14ac:dyDescent="0.25">
      <c r="F75" s="2"/>
      <c r="G75" s="2"/>
      <c r="H75" s="3"/>
      <c r="I75" s="3"/>
      <c r="J75" s="3"/>
      <c r="K75" s="3"/>
    </row>
    <row r="76" spans="1:11" x14ac:dyDescent="0.25">
      <c r="F76" s="2"/>
      <c r="G76" s="2"/>
      <c r="H76" s="3"/>
      <c r="I76" s="3"/>
      <c r="J76" s="3"/>
      <c r="K76" s="3"/>
    </row>
    <row r="77" spans="1:11" x14ac:dyDescent="0.25">
      <c r="F77" s="2"/>
      <c r="G77" s="2"/>
      <c r="H77" s="3"/>
      <c r="I77" s="3"/>
      <c r="J77" s="3"/>
      <c r="K77" s="3"/>
    </row>
    <row r="78" spans="1:11" x14ac:dyDescent="0.25">
      <c r="F78" s="2"/>
      <c r="G78" s="2"/>
      <c r="H78" s="3"/>
      <c r="I78" s="3"/>
      <c r="J78" s="3"/>
      <c r="K78" s="3"/>
    </row>
    <row r="79" spans="1:11" x14ac:dyDescent="0.25">
      <c r="F79" s="2"/>
      <c r="G79" s="2"/>
      <c r="H79" s="3"/>
      <c r="I79" s="3"/>
      <c r="J79" s="3"/>
      <c r="K79" s="3"/>
    </row>
    <row r="80" spans="1:11" x14ac:dyDescent="0.25">
      <c r="F80" s="1"/>
      <c r="G80" s="2"/>
      <c r="H80" s="3"/>
      <c r="I80" s="3"/>
      <c r="J80" s="3"/>
      <c r="K80" s="3"/>
    </row>
    <row r="81" spans="1:11" x14ac:dyDescent="0.25">
      <c r="F81" s="2"/>
      <c r="G81" s="2"/>
      <c r="H81" s="3"/>
      <c r="I81" s="3"/>
      <c r="J81" s="3"/>
      <c r="K81" s="3"/>
    </row>
    <row r="82" spans="1:11" x14ac:dyDescent="0.25">
      <c r="F82" s="2"/>
      <c r="G82" s="2"/>
      <c r="H82" s="3"/>
      <c r="I82" s="3"/>
      <c r="J82" s="3"/>
      <c r="K82" s="3"/>
    </row>
    <row r="83" spans="1:11" x14ac:dyDescent="0.25">
      <c r="F83" s="2"/>
      <c r="G83" s="2"/>
      <c r="H83" s="3"/>
      <c r="I83" s="3"/>
      <c r="J83" s="3"/>
      <c r="K83" s="3"/>
    </row>
    <row r="84" spans="1:11" x14ac:dyDescent="0.25">
      <c r="F84" s="2"/>
      <c r="G84" s="2"/>
      <c r="H84" s="3"/>
      <c r="I84" s="3"/>
      <c r="J84" s="3"/>
      <c r="K84" s="3"/>
    </row>
    <row r="85" spans="1:11" x14ac:dyDescent="0.25">
      <c r="A85" s="2"/>
      <c r="F85" s="2"/>
      <c r="G85" s="2"/>
      <c r="H85" s="3"/>
      <c r="I85" s="3"/>
      <c r="J85" s="3"/>
      <c r="K85" s="3"/>
    </row>
    <row r="86" spans="1:11" x14ac:dyDescent="0.25">
      <c r="A86" s="2"/>
      <c r="F86" s="2"/>
      <c r="G86" s="2"/>
      <c r="H86" s="3"/>
      <c r="I86" s="3"/>
      <c r="J86" s="3"/>
      <c r="K86" s="3"/>
    </row>
    <row r="87" spans="1:11" x14ac:dyDescent="0.25">
      <c r="A87" s="2"/>
      <c r="F87" s="2"/>
      <c r="G87" s="2"/>
      <c r="H87" s="3"/>
      <c r="I87" s="3"/>
      <c r="J87" s="3"/>
      <c r="K87" s="3"/>
    </row>
    <row r="88" spans="1:11" x14ac:dyDescent="0.25">
      <c r="A88" s="2"/>
      <c r="F88" s="2"/>
      <c r="G88" s="2"/>
      <c r="H88" s="3"/>
      <c r="I88" s="3"/>
      <c r="J88" s="3"/>
      <c r="K88" s="3"/>
    </row>
    <row r="89" spans="1:11" x14ac:dyDescent="0.25">
      <c r="A89" s="2"/>
      <c r="F89" s="2"/>
      <c r="G89" s="2"/>
      <c r="H89" s="3"/>
      <c r="I89" s="3"/>
      <c r="J89" s="3"/>
      <c r="K89" s="3"/>
    </row>
    <row r="90" spans="1:11" x14ac:dyDescent="0.25">
      <c r="A90" s="2"/>
      <c r="F90" s="2"/>
      <c r="G90" s="2"/>
      <c r="H90" s="3"/>
      <c r="I90" s="3"/>
      <c r="J90" s="3"/>
      <c r="K90" s="3"/>
    </row>
    <row r="91" spans="1:11" x14ac:dyDescent="0.25">
      <c r="A91" s="2"/>
      <c r="F91" s="2"/>
      <c r="G91" s="2"/>
      <c r="H91" s="3"/>
      <c r="I91" s="3"/>
      <c r="J91" s="3"/>
      <c r="K91" s="3"/>
    </row>
    <row r="92" spans="1:11" x14ac:dyDescent="0.25">
      <c r="A92" s="2"/>
      <c r="F92" s="2"/>
      <c r="G92" s="2"/>
      <c r="H92" s="3"/>
      <c r="I92" s="3"/>
      <c r="J92" s="3"/>
      <c r="K92" s="3"/>
    </row>
    <row r="93" spans="1:11" x14ac:dyDescent="0.25">
      <c r="A93" s="2"/>
      <c r="F93" s="2"/>
      <c r="G93" s="2"/>
      <c r="H93" s="3"/>
      <c r="I93" s="3"/>
      <c r="J93" s="3"/>
      <c r="K93" s="3"/>
    </row>
    <row r="94" spans="1:11" x14ac:dyDescent="0.25">
      <c r="A94" s="2"/>
      <c r="F94" s="2"/>
      <c r="G94" s="2"/>
      <c r="H94" s="3"/>
      <c r="I94" s="3"/>
      <c r="J94" s="3"/>
      <c r="K94" s="3"/>
    </row>
    <row r="95" spans="1:11" x14ac:dyDescent="0.25">
      <c r="A95" s="2"/>
      <c r="F95" s="2"/>
      <c r="G95" s="2"/>
      <c r="H95" s="3"/>
      <c r="I95" s="3"/>
      <c r="J95" s="3"/>
      <c r="K95" s="3"/>
    </row>
    <row r="96" spans="1:11" x14ac:dyDescent="0.25">
      <c r="A96" s="2"/>
      <c r="F96" s="2"/>
      <c r="G96" s="2"/>
      <c r="H96" s="3"/>
      <c r="I96" s="3"/>
      <c r="J96" s="3"/>
      <c r="K96" s="3"/>
    </row>
    <row r="97" spans="1:7" x14ac:dyDescent="0.25">
      <c r="A97" s="2"/>
      <c r="F97" s="2"/>
      <c r="G97" s="2"/>
    </row>
    <row r="98" spans="1:7" x14ac:dyDescent="0.25">
      <c r="A98" s="2"/>
      <c r="F98" s="2"/>
      <c r="G98" s="2"/>
    </row>
    <row r="99" spans="1:7" x14ac:dyDescent="0.25">
      <c r="A99" s="2"/>
      <c r="F99" s="2"/>
      <c r="G99" s="2"/>
    </row>
    <row r="100" spans="1:7" x14ac:dyDescent="0.25">
      <c r="A100" s="2"/>
      <c r="F100" s="2"/>
      <c r="G100" s="2"/>
    </row>
    <row r="101" spans="1:7" x14ac:dyDescent="0.25">
      <c r="A101" s="2"/>
      <c r="F101" s="2"/>
      <c r="G101" s="2"/>
    </row>
    <row r="102" spans="1:7" x14ac:dyDescent="0.25">
      <c r="A102" s="2"/>
      <c r="F102" s="2"/>
      <c r="G102" s="2"/>
    </row>
    <row r="103" spans="1:7" x14ac:dyDescent="0.25">
      <c r="A103" s="2"/>
      <c r="F103" s="2"/>
      <c r="G103" s="2"/>
    </row>
    <row r="104" spans="1:7" x14ac:dyDescent="0.25">
      <c r="A104" s="2"/>
      <c r="F104" s="2"/>
      <c r="G104" s="2"/>
    </row>
    <row r="105" spans="1:7" x14ac:dyDescent="0.25">
      <c r="A105" s="2"/>
      <c r="F105" s="2"/>
      <c r="G105" s="2"/>
    </row>
    <row r="106" spans="1:7" x14ac:dyDescent="0.25">
      <c r="F106" s="2"/>
    </row>
    <row r="107" spans="1:7" x14ac:dyDescent="0.25">
      <c r="F107" s="2"/>
    </row>
    <row r="108" spans="1:7" x14ac:dyDescent="0.25">
      <c r="F108" s="2"/>
    </row>
    <row r="109" spans="1:7" x14ac:dyDescent="0.25">
      <c r="F109" s="2"/>
    </row>
    <row r="110" spans="1:7" x14ac:dyDescent="0.25">
      <c r="F110" s="2"/>
    </row>
    <row r="111" spans="1:7" x14ac:dyDescent="0.25">
      <c r="F111" s="2"/>
    </row>
    <row r="112" spans="1:7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</sheetData>
  <mergeCells count="7">
    <mergeCell ref="B2:D2"/>
    <mergeCell ref="J14:K14"/>
    <mergeCell ref="J15:K15"/>
    <mergeCell ref="J12:K12"/>
    <mergeCell ref="J13:K13"/>
    <mergeCell ref="J10:K10"/>
    <mergeCell ref="J11:K11"/>
  </mergeCells>
  <phoneticPr fontId="16" type="noConversion"/>
  <pageMargins left="0.25" right="0.25" top="0.75" bottom="0.75" header="0.3" footer="0.3"/>
  <pageSetup paperSize="9" scale="51" orientation="landscape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תקציב</vt:lpstr>
      <vt:lpstr>תקציב!הכנסות_קבועות_בפועל</vt:lpstr>
      <vt:lpstr>תקציב!הכנסות_קבועות_מתוכנן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דוד משי זהב</dc:creator>
  <cp:lastModifiedBy>חיים דוד משי זהב</cp:lastModifiedBy>
  <dcterms:created xsi:type="dcterms:W3CDTF">2025-05-11T14:06:24Z</dcterms:created>
  <dcterms:modified xsi:type="dcterms:W3CDTF">2025-05-11T14:42:06Z</dcterms:modified>
</cp:coreProperties>
</file>