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akla\Desktop\"/>
    </mc:Choice>
  </mc:AlternateContent>
  <xr:revisionPtr revIDLastSave="0" documentId="13_ncr:1_{9BAC53A5-3027-4129-90D4-DC1ED9AC483F}" xr6:coauthVersionLast="47" xr6:coauthVersionMax="47" xr10:uidLastSave="{00000000-0000-0000-0000-000000000000}"/>
  <bookViews>
    <workbookView xWindow="-120" yWindow="-120" windowWidth="29040" windowHeight="15720" activeTab="5" xr2:uid="{1AFED463-DD97-4BCC-959B-EAAED88C4868}"/>
  </bookViews>
  <sheets>
    <sheet name="גמרא" sheetId="1" r:id="rId1"/>
    <sheet name="משנה" sheetId="2" r:id="rId2"/>
    <sheet name="חומש" sheetId="3" r:id="rId3"/>
    <sheet name="נביא" sheetId="4" r:id="rId4"/>
    <sheet name="ממוצעים" sheetId="5" r:id="rId5"/>
    <sheet name="כמות מבחנים" sheetId="6" r:id="rId6"/>
  </sheets>
  <externalReferences>
    <externalReference r:id="rId7"/>
  </externalReferences>
  <definedNames>
    <definedName name="_xlnm.Print_Titles" localSheetId="5">'כמות מבחנים'!$A:$C,'כמות מבחנים'!$1:$1</definedName>
    <definedName name="_xlnm.Print_Titles" localSheetId="4">ממוצעים!$A:$C,ממוצעים!$1:$1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6" i="1" l="1"/>
  <c r="P26" i="1" s="1"/>
  <c r="D24" i="5" s="1"/>
  <c r="H24" i="5" s="1"/>
  <c r="N26" i="1"/>
  <c r="O25" i="1"/>
  <c r="P25" i="1" s="1"/>
  <c r="D23" i="5" s="1"/>
  <c r="H23" i="5" s="1"/>
  <c r="N25" i="1"/>
  <c r="O24" i="1"/>
  <c r="P24" i="1" s="1"/>
  <c r="D22" i="5" s="1"/>
  <c r="H22" i="5" s="1"/>
  <c r="N24" i="1"/>
  <c r="O23" i="1"/>
  <c r="P23" i="1" s="1"/>
  <c r="D21" i="5" s="1"/>
  <c r="H21" i="5" s="1"/>
  <c r="N23" i="1"/>
  <c r="O22" i="1"/>
  <c r="P22" i="1" s="1"/>
  <c r="D20" i="5" s="1"/>
  <c r="H20" i="5" s="1"/>
  <c r="N22" i="1"/>
  <c r="O21" i="1"/>
  <c r="P21" i="1" s="1"/>
  <c r="D19" i="5" s="1"/>
  <c r="H19" i="5" s="1"/>
  <c r="N21" i="1"/>
  <c r="O20" i="1"/>
  <c r="P20" i="1" s="1"/>
  <c r="D18" i="5" s="1"/>
  <c r="H18" i="5" s="1"/>
  <c r="N20" i="1"/>
  <c r="O19" i="1"/>
  <c r="P19" i="1" s="1"/>
  <c r="D17" i="5" s="1"/>
  <c r="H17" i="5" s="1"/>
  <c r="N19" i="1"/>
  <c r="O18" i="1"/>
  <c r="P18" i="1" s="1"/>
  <c r="D16" i="5" s="1"/>
  <c r="H16" i="5" s="1"/>
  <c r="N18" i="1"/>
  <c r="P17" i="1"/>
  <c r="O17" i="1"/>
  <c r="N17" i="1"/>
  <c r="P16" i="1"/>
  <c r="O16" i="1"/>
  <c r="N16" i="1"/>
  <c r="O15" i="1"/>
  <c r="P15" i="1" s="1"/>
  <c r="D13" i="5" s="1"/>
  <c r="H13" i="5" s="1"/>
  <c r="N15" i="1"/>
  <c r="O14" i="1"/>
  <c r="P14" i="1" s="1"/>
  <c r="D12" i="5" s="1"/>
  <c r="H12" i="5" s="1"/>
  <c r="N14" i="1"/>
  <c r="P13" i="1"/>
  <c r="D11" i="5" s="1"/>
  <c r="H11" i="5" s="1"/>
  <c r="O13" i="1"/>
  <c r="N13" i="1"/>
  <c r="O12" i="1"/>
  <c r="P12" i="1" s="1"/>
  <c r="D10" i="5" s="1"/>
  <c r="H10" i="5" s="1"/>
  <c r="N12" i="1"/>
  <c r="O11" i="1"/>
  <c r="P11" i="1" s="1"/>
  <c r="D9" i="5" s="1"/>
  <c r="H9" i="5" s="1"/>
  <c r="N11" i="1"/>
  <c r="O10" i="1"/>
  <c r="P10" i="1" s="1"/>
  <c r="D8" i="5" s="1"/>
  <c r="H8" i="5" s="1"/>
  <c r="N10" i="1"/>
  <c r="P9" i="1"/>
  <c r="D7" i="5" s="1"/>
  <c r="H7" i="5" s="1"/>
  <c r="O9" i="1"/>
  <c r="N9" i="1"/>
  <c r="O8" i="1"/>
  <c r="P8" i="1" s="1"/>
  <c r="D6" i="5" s="1"/>
  <c r="H6" i="5" s="1"/>
  <c r="N8" i="1"/>
  <c r="O7" i="1"/>
  <c r="P7" i="1" s="1"/>
  <c r="D5" i="5" s="1"/>
  <c r="H5" i="5" s="1"/>
  <c r="N7" i="1"/>
  <c r="O6" i="1"/>
  <c r="P6" i="1" s="1"/>
  <c r="D4" i="5" s="1"/>
  <c r="H4" i="5" s="1"/>
  <c r="N6" i="1"/>
  <c r="P5" i="1"/>
  <c r="D3" i="5" s="1"/>
  <c r="H3" i="5" s="1"/>
  <c r="O5" i="1"/>
  <c r="N5" i="1"/>
  <c r="O4" i="1"/>
  <c r="P4" i="1" s="1"/>
  <c r="D2" i="5" s="1"/>
  <c r="D25" i="5" s="1"/>
  <c r="N4" i="1"/>
  <c r="O26" i="2"/>
  <c r="P26" i="2" s="1"/>
  <c r="E24" i="5" s="1"/>
  <c r="N26" i="2"/>
  <c r="O25" i="2"/>
  <c r="P25" i="2" s="1"/>
  <c r="E23" i="5" s="1"/>
  <c r="N25" i="2"/>
  <c r="O24" i="2"/>
  <c r="P24" i="2" s="1"/>
  <c r="E22" i="5" s="1"/>
  <c r="N24" i="2"/>
  <c r="O23" i="2"/>
  <c r="P23" i="2" s="1"/>
  <c r="E21" i="5" s="1"/>
  <c r="N23" i="2"/>
  <c r="O22" i="2"/>
  <c r="P22" i="2" s="1"/>
  <c r="E20" i="5" s="1"/>
  <c r="N22" i="2"/>
  <c r="O21" i="2"/>
  <c r="P21" i="2" s="1"/>
  <c r="E19" i="5" s="1"/>
  <c r="N21" i="2"/>
  <c r="O20" i="2"/>
  <c r="P20" i="2" s="1"/>
  <c r="E18" i="5" s="1"/>
  <c r="N20" i="2"/>
  <c r="O19" i="2"/>
  <c r="P19" i="2" s="1"/>
  <c r="E17" i="5" s="1"/>
  <c r="N19" i="2"/>
  <c r="E17" i="6" s="1"/>
  <c r="O18" i="2"/>
  <c r="P18" i="2" s="1"/>
  <c r="E16" i="5" s="1"/>
  <c r="N18" i="2"/>
  <c r="O17" i="2"/>
  <c r="P17" i="2" s="1"/>
  <c r="E15" i="5" s="1"/>
  <c r="N17" i="2"/>
  <c r="O16" i="2"/>
  <c r="P16" i="2" s="1"/>
  <c r="E14" i="5" s="1"/>
  <c r="N16" i="2"/>
  <c r="O15" i="2"/>
  <c r="P15" i="2" s="1"/>
  <c r="E13" i="5" s="1"/>
  <c r="N15" i="2"/>
  <c r="E13" i="6" s="1"/>
  <c r="O14" i="2"/>
  <c r="P14" i="2" s="1"/>
  <c r="E12" i="5" s="1"/>
  <c r="N14" i="2"/>
  <c r="O13" i="2"/>
  <c r="P13" i="2" s="1"/>
  <c r="E11" i="5" s="1"/>
  <c r="N13" i="2"/>
  <c r="O12" i="2"/>
  <c r="P12" i="2" s="1"/>
  <c r="E10" i="5" s="1"/>
  <c r="N12" i="2"/>
  <c r="O11" i="2"/>
  <c r="P11" i="2" s="1"/>
  <c r="E9" i="5" s="1"/>
  <c r="N11" i="2"/>
  <c r="E9" i="6" s="1"/>
  <c r="O10" i="2"/>
  <c r="P10" i="2" s="1"/>
  <c r="E8" i="5" s="1"/>
  <c r="N10" i="2"/>
  <c r="O9" i="2"/>
  <c r="P9" i="2" s="1"/>
  <c r="E7" i="5" s="1"/>
  <c r="N9" i="2"/>
  <c r="O8" i="2"/>
  <c r="P8" i="2" s="1"/>
  <c r="E6" i="5" s="1"/>
  <c r="N8" i="2"/>
  <c r="O7" i="2"/>
  <c r="P7" i="2" s="1"/>
  <c r="E5" i="5" s="1"/>
  <c r="N7" i="2"/>
  <c r="E5" i="6" s="1"/>
  <c r="O6" i="2"/>
  <c r="P6" i="2" s="1"/>
  <c r="E4" i="5" s="1"/>
  <c r="N6" i="2"/>
  <c r="O5" i="2"/>
  <c r="P5" i="2" s="1"/>
  <c r="E3" i="5" s="1"/>
  <c r="N5" i="2"/>
  <c r="E3" i="6" s="1"/>
  <c r="O4" i="2"/>
  <c r="P4" i="2" s="1"/>
  <c r="E2" i="5" s="1"/>
  <c r="E25" i="5" s="1"/>
  <c r="N4" i="2"/>
  <c r="O26" i="3"/>
  <c r="P26" i="3" s="1"/>
  <c r="F24" i="5" s="1"/>
  <c r="N26" i="3"/>
  <c r="F24" i="6" s="1"/>
  <c r="O25" i="3"/>
  <c r="P25" i="3" s="1"/>
  <c r="F23" i="5" s="1"/>
  <c r="N25" i="3"/>
  <c r="F23" i="6" s="1"/>
  <c r="O24" i="3"/>
  <c r="P24" i="3" s="1"/>
  <c r="F22" i="5" s="1"/>
  <c r="N24" i="3"/>
  <c r="O23" i="3"/>
  <c r="P23" i="3" s="1"/>
  <c r="F21" i="5" s="1"/>
  <c r="N23" i="3"/>
  <c r="O22" i="3"/>
  <c r="P22" i="3" s="1"/>
  <c r="F20" i="5" s="1"/>
  <c r="N22" i="3"/>
  <c r="F20" i="6" s="1"/>
  <c r="O21" i="3"/>
  <c r="P21" i="3" s="1"/>
  <c r="F19" i="5" s="1"/>
  <c r="N21" i="3"/>
  <c r="F19" i="6" s="1"/>
  <c r="P20" i="3"/>
  <c r="F18" i="5" s="1"/>
  <c r="O20" i="3"/>
  <c r="N20" i="3"/>
  <c r="O19" i="3"/>
  <c r="P19" i="3" s="1"/>
  <c r="F17" i="5" s="1"/>
  <c r="N19" i="3"/>
  <c r="O18" i="3"/>
  <c r="P18" i="3" s="1"/>
  <c r="F16" i="5" s="1"/>
  <c r="N18" i="3"/>
  <c r="F16" i="6" s="1"/>
  <c r="O17" i="3"/>
  <c r="P17" i="3" s="1"/>
  <c r="F15" i="5" s="1"/>
  <c r="N17" i="3"/>
  <c r="P16" i="3"/>
  <c r="F14" i="5" s="1"/>
  <c r="O16" i="3"/>
  <c r="N16" i="3"/>
  <c r="F14" i="6" s="1"/>
  <c r="O15" i="3"/>
  <c r="P15" i="3" s="1"/>
  <c r="F13" i="5" s="1"/>
  <c r="N15" i="3"/>
  <c r="O14" i="3"/>
  <c r="P14" i="3" s="1"/>
  <c r="F12" i="5" s="1"/>
  <c r="N14" i="3"/>
  <c r="F12" i="6" s="1"/>
  <c r="O13" i="3"/>
  <c r="P13" i="3" s="1"/>
  <c r="F11" i="5" s="1"/>
  <c r="N13" i="3"/>
  <c r="F11" i="6" s="1"/>
  <c r="P12" i="3"/>
  <c r="O12" i="3"/>
  <c r="N12" i="3"/>
  <c r="O11" i="3"/>
  <c r="P11" i="3" s="1"/>
  <c r="F9" i="5" s="1"/>
  <c r="N11" i="3"/>
  <c r="O10" i="3"/>
  <c r="P10" i="3" s="1"/>
  <c r="F8" i="5" s="1"/>
  <c r="N10" i="3"/>
  <c r="O9" i="3"/>
  <c r="P9" i="3" s="1"/>
  <c r="F7" i="5" s="1"/>
  <c r="N9" i="3"/>
  <c r="F7" i="6" s="1"/>
  <c r="P8" i="3"/>
  <c r="F6" i="5" s="1"/>
  <c r="O8" i="3"/>
  <c r="N8" i="3"/>
  <c r="F6" i="6" s="1"/>
  <c r="O7" i="3"/>
  <c r="P7" i="3" s="1"/>
  <c r="F5" i="5" s="1"/>
  <c r="N7" i="3"/>
  <c r="O6" i="3"/>
  <c r="P6" i="3" s="1"/>
  <c r="F4" i="5" s="1"/>
  <c r="N6" i="3"/>
  <c r="F4" i="6" s="1"/>
  <c r="O5" i="3"/>
  <c r="P5" i="3" s="1"/>
  <c r="F3" i="5" s="1"/>
  <c r="N5" i="3"/>
  <c r="F3" i="6" s="1"/>
  <c r="P4" i="3"/>
  <c r="O4" i="3"/>
  <c r="N4" i="3"/>
  <c r="D14" i="5"/>
  <c r="H14" i="5" s="1"/>
  <c r="D15" i="5"/>
  <c r="H15" i="5" s="1"/>
  <c r="F5" i="6"/>
  <c r="G15" i="6"/>
  <c r="O26" i="4"/>
  <c r="P26" i="4" s="1"/>
  <c r="G24" i="5" s="1"/>
  <c r="N26" i="4"/>
  <c r="G24" i="6" s="1"/>
  <c r="O25" i="4"/>
  <c r="P25" i="4" s="1"/>
  <c r="G23" i="5" s="1"/>
  <c r="N25" i="4"/>
  <c r="G23" i="6" s="1"/>
  <c r="O24" i="4"/>
  <c r="P24" i="4" s="1"/>
  <c r="G22" i="5" s="1"/>
  <c r="N24" i="4"/>
  <c r="G22" i="6" s="1"/>
  <c r="O23" i="4"/>
  <c r="P23" i="4" s="1"/>
  <c r="G21" i="5" s="1"/>
  <c r="N23" i="4"/>
  <c r="G21" i="6" s="1"/>
  <c r="O22" i="4"/>
  <c r="P22" i="4" s="1"/>
  <c r="G20" i="5" s="1"/>
  <c r="N22" i="4"/>
  <c r="G20" i="6" s="1"/>
  <c r="O21" i="4"/>
  <c r="P21" i="4" s="1"/>
  <c r="G19" i="5" s="1"/>
  <c r="N21" i="4"/>
  <c r="G19" i="6" s="1"/>
  <c r="O20" i="4"/>
  <c r="P20" i="4" s="1"/>
  <c r="G18" i="5" s="1"/>
  <c r="N20" i="4"/>
  <c r="G18" i="6" s="1"/>
  <c r="P19" i="4"/>
  <c r="G17" i="5" s="1"/>
  <c r="O19" i="4"/>
  <c r="N19" i="4"/>
  <c r="G17" i="6" s="1"/>
  <c r="O18" i="4"/>
  <c r="P18" i="4" s="1"/>
  <c r="G16" i="5" s="1"/>
  <c r="N18" i="4"/>
  <c r="G16" i="6" s="1"/>
  <c r="O17" i="4"/>
  <c r="P17" i="4" s="1"/>
  <c r="G15" i="5" s="1"/>
  <c r="N17" i="4"/>
  <c r="O16" i="4"/>
  <c r="P16" i="4" s="1"/>
  <c r="G14" i="5" s="1"/>
  <c r="N16" i="4"/>
  <c r="G14" i="6" s="1"/>
  <c r="O15" i="4"/>
  <c r="P15" i="4" s="1"/>
  <c r="G13" i="5" s="1"/>
  <c r="N15" i="4"/>
  <c r="G13" i="6" s="1"/>
  <c r="O14" i="4"/>
  <c r="P14" i="4" s="1"/>
  <c r="G12" i="5" s="1"/>
  <c r="N14" i="4"/>
  <c r="G12" i="6" s="1"/>
  <c r="O13" i="4"/>
  <c r="P13" i="4" s="1"/>
  <c r="G11" i="5" s="1"/>
  <c r="N13" i="4"/>
  <c r="G11" i="6" s="1"/>
  <c r="O12" i="4"/>
  <c r="P12" i="4" s="1"/>
  <c r="G10" i="5" s="1"/>
  <c r="N12" i="4"/>
  <c r="G10" i="6" s="1"/>
  <c r="O11" i="4"/>
  <c r="P11" i="4" s="1"/>
  <c r="G9" i="5" s="1"/>
  <c r="N11" i="4"/>
  <c r="G9" i="6" s="1"/>
  <c r="O10" i="4"/>
  <c r="P10" i="4" s="1"/>
  <c r="G8" i="5" s="1"/>
  <c r="N10" i="4"/>
  <c r="G8" i="6" s="1"/>
  <c r="O9" i="4"/>
  <c r="P9" i="4" s="1"/>
  <c r="G7" i="5" s="1"/>
  <c r="N9" i="4"/>
  <c r="G7" i="6" s="1"/>
  <c r="O8" i="4"/>
  <c r="P8" i="4" s="1"/>
  <c r="G6" i="5" s="1"/>
  <c r="N8" i="4"/>
  <c r="G6" i="6" s="1"/>
  <c r="O7" i="4"/>
  <c r="P7" i="4" s="1"/>
  <c r="G5" i="5" s="1"/>
  <c r="N7" i="4"/>
  <c r="G5" i="6" s="1"/>
  <c r="O6" i="4"/>
  <c r="P6" i="4" s="1"/>
  <c r="G4" i="5" s="1"/>
  <c r="N6" i="4"/>
  <c r="G4" i="6" s="1"/>
  <c r="O5" i="4"/>
  <c r="P5" i="4" s="1"/>
  <c r="G3" i="5" s="1"/>
  <c r="N5" i="4"/>
  <c r="G3" i="6" s="1"/>
  <c r="O4" i="4"/>
  <c r="P4" i="4" s="1"/>
  <c r="G2" i="5" s="1"/>
  <c r="G25" i="5" s="1"/>
  <c r="N4" i="4"/>
  <c r="G2" i="6" s="1"/>
  <c r="F22" i="6"/>
  <c r="F21" i="6"/>
  <c r="F18" i="6"/>
  <c r="F17" i="6"/>
  <c r="F15" i="6"/>
  <c r="F13" i="6"/>
  <c r="F10" i="5"/>
  <c r="F10" i="6"/>
  <c r="F9" i="6"/>
  <c r="F8" i="6"/>
  <c r="F2" i="5"/>
  <c r="F25" i="5" s="1"/>
  <c r="F2" i="6"/>
  <c r="E24" i="6"/>
  <c r="E23" i="6"/>
  <c r="E22" i="6"/>
  <c r="E21" i="6"/>
  <c r="E20" i="6"/>
  <c r="E19" i="6"/>
  <c r="E18" i="6"/>
  <c r="E16" i="6"/>
  <c r="E15" i="6"/>
  <c r="E14" i="6"/>
  <c r="E12" i="6"/>
  <c r="E11" i="6"/>
  <c r="E10" i="6"/>
  <c r="E8" i="6"/>
  <c r="E7" i="6"/>
  <c r="E6" i="6"/>
  <c r="E4" i="6"/>
  <c r="E2" i="6"/>
  <c r="H2" i="5" l="1"/>
  <c r="H25" i="5" s="1"/>
  <c r="G25" i="6"/>
  <c r="F25" i="6"/>
  <c r="E25" i="6"/>
  <c r="D3" i="6"/>
  <c r="H3" i="6" s="1"/>
  <c r="D20" i="6"/>
  <c r="H20" i="6" s="1"/>
  <c r="D21" i="6"/>
  <c r="H21" i="6" s="1"/>
  <c r="D18" i="6"/>
  <c r="H18" i="6" s="1"/>
  <c r="D19" i="6"/>
  <c r="H19" i="6" s="1"/>
  <c r="D22" i="6"/>
  <c r="H22" i="6" s="1"/>
  <c r="D23" i="6"/>
  <c r="H23" i="6" s="1"/>
  <c r="D15" i="6"/>
  <c r="H15" i="6" s="1"/>
  <c r="D12" i="6"/>
  <c r="H12" i="6" s="1"/>
  <c r="D4" i="6"/>
  <c r="H4" i="6" s="1"/>
  <c r="D9" i="6"/>
  <c r="H9" i="6" s="1"/>
  <c r="D14" i="6"/>
  <c r="H14" i="6" s="1"/>
  <c r="D10" i="6"/>
  <c r="H10" i="6" s="1"/>
  <c r="D11" i="6"/>
  <c r="H11" i="6" s="1"/>
  <c r="D16" i="6"/>
  <c r="H16" i="6" s="1"/>
  <c r="D6" i="6"/>
  <c r="H6" i="6" s="1"/>
  <c r="D7" i="6"/>
  <c r="H7" i="6" s="1"/>
  <c r="D5" i="6"/>
  <c r="H5" i="6" s="1"/>
  <c r="D8" i="6"/>
  <c r="H8" i="6" s="1"/>
  <c r="D24" i="6"/>
  <c r="H24" i="6" s="1"/>
  <c r="D13" i="6"/>
  <c r="H13" i="6" s="1"/>
  <c r="D17" i="6"/>
  <c r="H17" i="6" s="1"/>
  <c r="D2" i="6"/>
  <c r="H2" i="6" l="1"/>
  <c r="H25" i="6" s="1"/>
  <c r="D25" i="6"/>
</calcChain>
</file>

<file path=xl/sharedStrings.xml><?xml version="1.0" encoding="utf-8"?>
<sst xmlns="http://schemas.openxmlformats.org/spreadsheetml/2006/main" count="366" uniqueCount="28">
  <si>
    <t>מס'</t>
  </si>
  <si>
    <t xml:space="preserve">שם פרטי </t>
  </si>
  <si>
    <t>שם משפחה</t>
  </si>
  <si>
    <t>ציון 1</t>
  </si>
  <si>
    <t>ציון 2</t>
  </si>
  <si>
    <t>ציון 3</t>
  </si>
  <si>
    <t>ציון 4</t>
  </si>
  <si>
    <t>ציון 5</t>
  </si>
  <si>
    <t>ציון 6</t>
  </si>
  <si>
    <t>ציון 7</t>
  </si>
  <si>
    <t>ציון 8</t>
  </si>
  <si>
    <t>ציון 9</t>
  </si>
  <si>
    <t>ציון 10</t>
  </si>
  <si>
    <t>כמות מבחנים</t>
  </si>
  <si>
    <t>ממוצע</t>
  </si>
  <si>
    <t>ממוצע עגול</t>
  </si>
  <si>
    <t>גמרא</t>
  </si>
  <si>
    <t>משנה</t>
  </si>
  <si>
    <t>חומש</t>
  </si>
  <si>
    <t>נביא</t>
  </si>
  <si>
    <t>ממוצע כללי</t>
  </si>
  <si>
    <t>כמות כללית</t>
  </si>
  <si>
    <t>ממוצע כיתתי</t>
  </si>
  <si>
    <t>כמות כיתתית</t>
  </si>
  <si>
    <t>תאריך</t>
  </si>
  <si>
    <t>נושא</t>
  </si>
  <si>
    <t>ישראלי</t>
  </si>
  <si>
    <t>ישראל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</si>
</sst>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 x14ac:knownFonts="1">
    <font>
      <sz val="11"/>
      <color theme="1"/>
      <name val="Arial"/>
      <family val="2"/>
      <charset val="177"/>
      <scheme val="minor"/>
    </font>
    <font>
      <b/>
      <sz val="12"/>
      <color theme="0"/>
      <name val="Times New Roman"/>
      <family val="1"/>
      <scheme val="major"/>
    </font>
    <font>
      <sz val="12"/>
      <color rgb="FF000000"/>
      <name val="Times New Roman"/>
      <family val="1"/>
      <scheme val="major"/>
    </font>
    <font>
      <sz val="8"/>
      <name val="Arial"/>
      <family val="2"/>
      <charset val="177"/>
      <scheme val="minor"/>
    </font>
    <font>
      <sz val="12"/>
      <color theme="1"/>
      <name val="Times New Roman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0" tint="-0.14999847407452621"/>
        <bgColor theme="0" tint="-0.14999847407452621"/>
      </patternFill>
    </fill>
  </fills>
  <borders count="4">
    <border>
      <left/>
      <right/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 readingOrder="2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5" borderId="3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>
      <alignment horizontal="center" vertical="center"/>
    </xf>
    <xf numFmtId="164" fontId="4" fillId="4" borderId="3" xfId="0" applyNumberFormat="1" applyFont="1" applyFill="1" applyBorder="1" applyAlignment="1" applyProtection="1">
      <alignment horizontal="center" vertical="center"/>
      <protection locked="0"/>
    </xf>
    <xf numFmtId="14" fontId="4" fillId="0" borderId="0" xfId="0" applyNumberFormat="1" applyFont="1" applyAlignment="1" applyProtection="1">
      <alignment horizontal="center" vertical="center"/>
      <protection locked="0"/>
    </xf>
  </cellXfs>
  <cellStyles count="1">
    <cellStyle name="Normal" xfId="0" builtinId="0"/>
  </cellStyles>
  <dxfs count="9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2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2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2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2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2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1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1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1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1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2"/>
      <protection locked="1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1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1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1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1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2"/>
      <protection locked="1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1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1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1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2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1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1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1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2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1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1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1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2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1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1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1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2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752475</xdr:colOff>
      <xdr:row>0</xdr:row>
      <xdr:rowOff>9525</xdr:rowOff>
    </xdr:from>
    <xdr:to>
      <xdr:col>2</xdr:col>
      <xdr:colOff>955675</xdr:colOff>
      <xdr:row>0</xdr:row>
      <xdr:rowOff>212725</xdr:rowOff>
    </xdr:to>
    <xdr:sp macro="[1]!dp_core.gridDP_Click" textlink="">
      <xdr:nvSpPr>
        <xdr:cNvPr id="2" name="מלבן 1">
          <a:extLst>
            <a:ext uri="{FF2B5EF4-FFF2-40B4-BE49-F238E27FC236}">
              <a16:creationId xmlns:a16="http://schemas.microsoft.com/office/drawing/2014/main" id="{79AC8FBF-7E87-4C1B-8BBE-AC5E0377C53F}"/>
            </a:ext>
          </a:extLst>
        </xdr:cNvPr>
        <xdr:cNvSpPr/>
      </xdr:nvSpPr>
      <xdr:spPr>
        <a:xfrm>
          <a:off x="11233400825" y="952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905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he-I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742950</xdr:colOff>
      <xdr:row>0</xdr:row>
      <xdr:rowOff>9525</xdr:rowOff>
    </xdr:from>
    <xdr:to>
      <xdr:col>2</xdr:col>
      <xdr:colOff>946150</xdr:colOff>
      <xdr:row>0</xdr:row>
      <xdr:rowOff>212725</xdr:rowOff>
    </xdr:to>
    <xdr:sp macro="[1]!dp_core.gridDP_Click" textlink="">
      <xdr:nvSpPr>
        <xdr:cNvPr id="2" name="מלבן 1">
          <a:extLst>
            <a:ext uri="{FF2B5EF4-FFF2-40B4-BE49-F238E27FC236}">
              <a16:creationId xmlns:a16="http://schemas.microsoft.com/office/drawing/2014/main" id="{55E5753E-7D64-4266-BC63-E04E7B2D1C20}"/>
            </a:ext>
          </a:extLst>
        </xdr:cNvPr>
        <xdr:cNvSpPr/>
      </xdr:nvSpPr>
      <xdr:spPr>
        <a:xfrm>
          <a:off x="11233410350" y="952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905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he-IL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733425</xdr:colOff>
      <xdr:row>0</xdr:row>
      <xdr:rowOff>9525</xdr:rowOff>
    </xdr:from>
    <xdr:to>
      <xdr:col>2</xdr:col>
      <xdr:colOff>936625</xdr:colOff>
      <xdr:row>0</xdr:row>
      <xdr:rowOff>212725</xdr:rowOff>
    </xdr:to>
    <xdr:sp macro="[1]!dp_core.gridDP_Click" textlink="">
      <xdr:nvSpPr>
        <xdr:cNvPr id="2" name="מלבן 1">
          <a:extLst>
            <a:ext uri="{FF2B5EF4-FFF2-40B4-BE49-F238E27FC236}">
              <a16:creationId xmlns:a16="http://schemas.microsoft.com/office/drawing/2014/main" id="{070D8D96-92CA-40F7-9499-99053E69ACBB}"/>
            </a:ext>
          </a:extLst>
        </xdr:cNvPr>
        <xdr:cNvSpPr/>
      </xdr:nvSpPr>
      <xdr:spPr>
        <a:xfrm>
          <a:off x="11233419875" y="952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905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he-IL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742950</xdr:colOff>
      <xdr:row>0</xdr:row>
      <xdr:rowOff>9525</xdr:rowOff>
    </xdr:from>
    <xdr:to>
      <xdr:col>2</xdr:col>
      <xdr:colOff>946150</xdr:colOff>
      <xdr:row>0</xdr:row>
      <xdr:rowOff>212725</xdr:rowOff>
    </xdr:to>
    <xdr:sp macro="[1]!dp_core.gridDP_Click" textlink="">
      <xdr:nvSpPr>
        <xdr:cNvPr id="10" name="מלבן 9">
          <a:extLst>
            <a:ext uri="{FF2B5EF4-FFF2-40B4-BE49-F238E27FC236}">
              <a16:creationId xmlns:a16="http://schemas.microsoft.com/office/drawing/2014/main" id="{393ED3FC-AB24-4AF9-EC5D-234F5EBBC7A5}"/>
            </a:ext>
          </a:extLst>
        </xdr:cNvPr>
        <xdr:cNvSpPr/>
      </xdr:nvSpPr>
      <xdr:spPr>
        <a:xfrm>
          <a:off x="11233410350" y="952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905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he-I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akla\AppData\Roaming\Microsoft\AddIns\samradapps_datepicker_221114.xlam" TargetMode="External"/><Relationship Id="rId1" Type="http://schemas.openxmlformats.org/officeDocument/2006/relationships/externalLinkPath" Target="/Users/hakla/AppData/Roaming/Microsoft/AddIns/samradapps_datepicker_221114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_data12345"/>
      <sheetName val="Sheet1"/>
    </sheetNames>
    <definedNames>
      <definedName name="dp_core.gridDP_Click"/>
    </defined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98629AF-E252-42CB-8903-EBF7C73D8562}" name="טבלה1510" displayName="טבלה1510" ref="A3:P26" totalsRowShown="0" headerRowDxfId="91" dataDxfId="90">
  <autoFilter ref="A3:P26" xr:uid="{198629AF-E252-42CB-8903-EBF7C73D8562}"/>
  <tableColumns count="16">
    <tableColumn id="1" xr3:uid="{E5448572-E5F3-48AA-9161-0884E7385683}" name="מס'" dataDxfId="89"/>
    <tableColumn id="2" xr3:uid="{8590ED5B-FD29-44FB-B7B5-C0D7B4A73F6C}" name="שם משפחה" dataDxfId="88"/>
    <tableColumn id="3" xr3:uid="{82D10B37-6484-4E4B-B8E2-2EBB90326230}" name="שם פרטי " dataDxfId="87"/>
    <tableColumn id="4" xr3:uid="{BE8904D1-E0B3-4AFA-B65A-D42361AC4FC2}" name="ציון 1" dataDxfId="86"/>
    <tableColumn id="5" xr3:uid="{9D4A93FD-D81F-4C92-AC4D-F64AECED67F2}" name="ציון 2" dataDxfId="85"/>
    <tableColumn id="6" xr3:uid="{5121B05A-71B3-4B9C-9350-4ABA96D1AE4C}" name="ציון 3" dataDxfId="84"/>
    <tableColumn id="7" xr3:uid="{7E19996E-DD88-43CF-9D0E-ECBB8A0C0393}" name="ציון 4" dataDxfId="83"/>
    <tableColumn id="8" xr3:uid="{61F1F94E-FD10-493B-B091-3D5BFEA2AAAD}" name="ציון 5" dataDxfId="82"/>
    <tableColumn id="9" xr3:uid="{E47AA43C-94CF-4064-875A-553CE211F8A7}" name="ציון 6" dataDxfId="81"/>
    <tableColumn id="10" xr3:uid="{D3349311-0FAD-407D-9AF1-D31AE28E9C30}" name="ציון 7" dataDxfId="80"/>
    <tableColumn id="11" xr3:uid="{C9200E72-7696-42DC-B71A-10B61E4BEE62}" name="ציון 8" dataDxfId="79"/>
    <tableColumn id="12" xr3:uid="{BF6B3FBE-5C1D-4BFA-BEC5-C513C6CFF520}" name="ציון 9" dataDxfId="78"/>
    <tableColumn id="13" xr3:uid="{26E1D7EC-E3F6-4DFB-B1A8-561BA843A770}" name="ציון 10" dataDxfId="77"/>
    <tableColumn id="14" xr3:uid="{C889EA6A-227E-40FF-8D64-B0584D6C7A8A}" name="כמות מבחנים" dataDxfId="76">
      <calculatedColumnFormula>COUNT(טבלה1510[[#This Row],[ציון 1]:[ציון 10]])</calculatedColumnFormula>
    </tableColumn>
    <tableColumn id="15" xr3:uid="{C5AAB29B-7030-4EC1-BB4D-4BB13B302BCF}" name="ממוצע" dataDxfId="75">
      <calculatedColumnFormula>AVERAGE(טבלה1510[[#This Row],[ציון 1]:[ציון 10]])</calculatedColumnFormula>
    </tableColumn>
    <tableColumn id="16" xr3:uid="{DDBA5239-1F40-41F2-B30B-03450A59148D}" name="ממוצע עגול" dataDxfId="74">
      <calculatedColumnFormula>ROUNDUP(טבלה1510[[#This Row],[ממוצע]],0)</calculatedColumnFormula>
    </tableColumn>
  </tableColumns>
  <tableStyleInfo name="TableStyleMedium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61831C5-38C8-442E-9FEE-F935AED55BE5}" name="טבלה159" displayName="טבלה159" ref="A3:P26" totalsRowShown="0" headerRowDxfId="73" dataDxfId="72">
  <autoFilter ref="A3:P26" xr:uid="{761831C5-38C8-442E-9FEE-F935AED55BE5}"/>
  <tableColumns count="16">
    <tableColumn id="1" xr3:uid="{E23CB87D-1E5A-48C2-B990-53F374BEFA41}" name="מס'" dataDxfId="71"/>
    <tableColumn id="2" xr3:uid="{71D5707A-710C-45CB-82B9-D668405EA582}" name="שם משפחה" dataDxfId="9"/>
    <tableColumn id="3" xr3:uid="{F978F0D8-BC45-4643-9C36-A4BDA8C5C14F}" name="שם פרטי " dataDxfId="8"/>
    <tableColumn id="4" xr3:uid="{B65A9D00-278B-4ECD-B02C-033BE5945848}" name="ציון 1" dataDxfId="70"/>
    <tableColumn id="5" xr3:uid="{FA5C1691-00CE-42D3-9BF3-99CC5E9EAFC3}" name="ציון 2" dataDxfId="69"/>
    <tableColumn id="6" xr3:uid="{EB5EBE52-B38C-4DD5-8500-E59B914D39A6}" name="ציון 3" dataDxfId="68"/>
    <tableColumn id="7" xr3:uid="{53E53E3B-2FA2-4A10-854B-C7E9C042E6EA}" name="ציון 4" dataDxfId="67"/>
    <tableColumn id="8" xr3:uid="{EDFF140C-AFDD-4F7F-9578-588F6C84CC73}" name="ציון 5" dataDxfId="66"/>
    <tableColumn id="9" xr3:uid="{0F89373B-F16F-4C96-AB9F-BC470E81C6D1}" name="ציון 6" dataDxfId="65"/>
    <tableColumn id="10" xr3:uid="{EBFB13E7-1071-41E6-BABD-86F1D51B940B}" name="ציון 7" dataDxfId="64"/>
    <tableColumn id="11" xr3:uid="{05D992D7-9D26-4F1C-8D4E-FAD03F10A4B1}" name="ציון 8" dataDxfId="63"/>
    <tableColumn id="12" xr3:uid="{02205892-0218-463D-A93E-CAF6C7A58C98}" name="ציון 9" dataDxfId="62"/>
    <tableColumn id="13" xr3:uid="{2E21B8EE-0AE3-4669-B8CF-C799AEB62BE8}" name="ציון 10" dataDxfId="61"/>
    <tableColumn id="14" xr3:uid="{F992B807-5E59-4613-8628-660EA28A4219}" name="כמות מבחנים" dataDxfId="60">
      <calculatedColumnFormula>COUNT(טבלה159[[#This Row],[ציון 1]:[ציון 10]])</calculatedColumnFormula>
    </tableColumn>
    <tableColumn id="15" xr3:uid="{49AA3010-BE18-4891-93E1-EC8994CEF12F}" name="ממוצע" dataDxfId="59">
      <calculatedColumnFormula>AVERAGE(טבלה159[[#This Row],[ציון 1]:[ציון 10]])</calculatedColumnFormula>
    </tableColumn>
    <tableColumn id="16" xr3:uid="{6DB0E7DE-839C-4AAF-8AA4-F7F6B1B09CD7}" name="ממוצע עגול" dataDxfId="58">
      <calculatedColumnFormula>ROUNDUP(טבלה159[[#This Row],[ממוצע]],0)</calculatedColumnFormula>
    </tableColumn>
  </tableColumns>
  <tableStyleInfo name="TableStyleMedium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5AA6378-891D-416A-8B2C-E55180AE2A79}" name="טבלה158" displayName="טבלה158" ref="A3:P26" totalsRowShown="0" headerRowDxfId="57" dataDxfId="56">
  <autoFilter ref="A3:P26" xr:uid="{E5AA6378-891D-416A-8B2C-E55180AE2A79}"/>
  <tableColumns count="16">
    <tableColumn id="1" xr3:uid="{6B892206-9D62-4CDF-B83B-A0C56DE69A3D}" name="מס'" dataDxfId="55"/>
    <tableColumn id="2" xr3:uid="{C8D15241-CACD-4A05-8C11-B13219E5F8D1}" name="שם משפחה" dataDxfId="7"/>
    <tableColumn id="3" xr3:uid="{57F10848-2960-4DCB-920C-781BC30689C8}" name="שם פרטי " dataDxfId="6"/>
    <tableColumn id="4" xr3:uid="{1A6CBA46-FDCE-432D-8006-27A7893C38F1}" name="ציון 1" dataDxfId="54"/>
    <tableColumn id="5" xr3:uid="{FBD2251D-B52F-4410-824A-231A05B6E9FB}" name="ציון 2" dataDxfId="53"/>
    <tableColumn id="6" xr3:uid="{C8228F8B-71AA-4586-9F87-4AA1E113A6AD}" name="ציון 3" dataDxfId="52"/>
    <tableColumn id="7" xr3:uid="{26333548-D2FE-41FD-A91C-4B7AA4404456}" name="ציון 4" dataDxfId="51"/>
    <tableColumn id="8" xr3:uid="{89E08C4E-2CA3-4FE2-8A49-F29BDB7D1E6E}" name="ציון 5" dataDxfId="50"/>
    <tableColumn id="9" xr3:uid="{66C11887-7450-4A94-A8CE-5FFD4E0A2179}" name="ציון 6" dataDxfId="49"/>
    <tableColumn id="10" xr3:uid="{D2ADAB91-4AC0-4B1F-A9E7-DB651A68F4BB}" name="ציון 7" dataDxfId="48"/>
    <tableColumn id="11" xr3:uid="{BE8451E2-644B-403E-BDA6-AFE9540458BB}" name="ציון 8" dataDxfId="47"/>
    <tableColumn id="12" xr3:uid="{71E6B92C-1DEB-46AB-BC8D-B0548C656CB5}" name="ציון 9" dataDxfId="46"/>
    <tableColumn id="13" xr3:uid="{106A8682-7FE3-4C33-B038-043272D27C3B}" name="ציון 10" dataDxfId="45"/>
    <tableColumn id="14" xr3:uid="{0937BF8F-E0EC-487C-8B89-58C3743C56AE}" name="כמות מבחנים" dataDxfId="44">
      <calculatedColumnFormula>COUNT(טבלה158[[#This Row],[ציון 1]:[ציון 10]])</calculatedColumnFormula>
    </tableColumn>
    <tableColumn id="15" xr3:uid="{FD9D6211-C18D-49CC-BBCE-8F6191703378}" name="ממוצע" dataDxfId="43">
      <calculatedColumnFormula>AVERAGE(טבלה158[[#This Row],[ציון 1]:[ציון 10]])</calculatedColumnFormula>
    </tableColumn>
    <tableColumn id="16" xr3:uid="{D980B82D-121F-49BD-8213-C592EA3750CB}" name="ממוצע עגול" dataDxfId="42">
      <calculatedColumnFormula>ROUNDUP(טבלה158[[#This Row],[ממוצע]],0)</calculatedColumnFormula>
    </tableColumn>
  </tableColumns>
  <tableStyleInfo name="TableStyleMedium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189B441-68BD-4836-977C-81663F96E3FA}" name="טבלה15" displayName="טבלה15" ref="A3:P26" totalsRowShown="0" headerRowDxfId="41" dataDxfId="40">
  <autoFilter ref="A3:P26" xr:uid="{6189B441-68BD-4836-977C-81663F96E3FA}"/>
  <tableColumns count="16">
    <tableColumn id="1" xr3:uid="{1585639F-DCD5-4514-83F8-BF1203351AD5}" name="מס'" dataDxfId="39"/>
    <tableColumn id="2" xr3:uid="{CBD6F3BC-B1DA-4BCD-BCB2-DAB9C3DE0454}" name="שם משפחה" dataDxfId="5"/>
    <tableColumn id="3" xr3:uid="{B1109FFA-819E-4F24-B839-A18931855315}" name="שם פרטי " dataDxfId="4"/>
    <tableColumn id="4" xr3:uid="{6A578AE2-8847-4210-BF77-826BC0F80AFD}" name="ציון 1" dataDxfId="38"/>
    <tableColumn id="5" xr3:uid="{D3F4A529-9629-4F3E-962F-30A3B649BFC5}" name="ציון 2" dataDxfId="37"/>
    <tableColumn id="6" xr3:uid="{15F96FD5-F1A7-4DC9-84EE-885B2410634B}" name="ציון 3" dataDxfId="36"/>
    <tableColumn id="7" xr3:uid="{5615D3D7-B801-4742-8908-8799310FA9F6}" name="ציון 4" dataDxfId="35"/>
    <tableColumn id="8" xr3:uid="{C44D3221-9777-4C6E-A589-DBCF08B91562}" name="ציון 5" dataDxfId="34"/>
    <tableColumn id="9" xr3:uid="{5880C67C-01A0-4F76-8E72-74473A8DA7FF}" name="ציון 6" dataDxfId="33"/>
    <tableColumn id="10" xr3:uid="{AC0F226D-70CA-489A-86DD-A3864BFB3D64}" name="ציון 7" dataDxfId="32"/>
    <tableColumn id="11" xr3:uid="{89B24BC0-9E3F-45A5-9CA5-F873E829A5A3}" name="ציון 8" dataDxfId="31"/>
    <tableColumn id="12" xr3:uid="{992B580D-9429-43E0-87E5-5AA08EDCB211}" name="ציון 9" dataDxfId="30"/>
    <tableColumn id="13" xr3:uid="{9470B356-759D-4CAE-B1C7-AC91BA190EE4}" name="ציון 10" dataDxfId="29"/>
    <tableColumn id="14" xr3:uid="{C9C0721D-4DB4-49AC-9A3A-ED39137D3A07}" name="כמות מבחנים" dataDxfId="28">
      <calculatedColumnFormula>COUNT(טבלה15[[#This Row],[ציון 1]:[ציון 10]])</calculatedColumnFormula>
    </tableColumn>
    <tableColumn id="15" xr3:uid="{12DAE291-05B3-4C64-9807-3B73DC0F1B37}" name="ממוצע" dataDxfId="27">
      <calculatedColumnFormula>AVERAGE(טבלה15[[#This Row],[ציון 1]:[ציון 10]])</calculatedColumnFormula>
    </tableColumn>
    <tableColumn id="16" xr3:uid="{A0750877-ABA6-4543-8A9E-6053075C7E4F}" name="ממוצע עגול" dataDxfId="26">
      <calculatedColumnFormula>ROUNDUP(טבלה15[[#This Row],[ממוצע]],0)</calculatedColumnFormula>
    </tableColumn>
  </tableColumns>
  <tableStyleInfo name="TableStyleMedium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A0837F7-29BF-47AF-A644-CDC9C215EEFD}" name="טבלה16" displayName="טבלה16" ref="A1:H24" totalsRowShown="0" headerRowDxfId="25" dataDxfId="24">
  <autoFilter ref="A1:H24" xr:uid="{9A0837F7-29BF-47AF-A644-CDC9C215EEFD}"/>
  <tableColumns count="8">
    <tableColumn id="1" xr3:uid="{8D3C0143-5348-4B23-BEF6-A950D6067499}" name="מס'" dataDxfId="23"/>
    <tableColumn id="2" xr3:uid="{A129C894-811C-4D56-8813-916BB9AC15D8}" name="שם משפחה" dataDxfId="3"/>
    <tableColumn id="3" xr3:uid="{E1666359-DE38-4756-AD6D-6FCFD15DE088}" name="שם פרטי " dataDxfId="2"/>
    <tableColumn id="4" xr3:uid="{DD93A703-39D8-44F7-BB1A-E40795F3E65B}" name="גמרא" dataDxfId="22">
      <calculatedColumnFormula>גמרא!P4</calculatedColumnFormula>
    </tableColumn>
    <tableColumn id="5" xr3:uid="{E17A915B-6C65-4969-BAF7-C7AF8777166B}" name="משנה" dataDxfId="21">
      <calculatedColumnFormula>משנה!P4</calculatedColumnFormula>
    </tableColumn>
    <tableColumn id="6" xr3:uid="{44527160-9624-4D3B-836D-957036A49FA1}" name="חומש" dataDxfId="20">
      <calculatedColumnFormula>חומש!P4</calculatedColumnFormula>
    </tableColumn>
    <tableColumn id="7" xr3:uid="{85AD0A7A-0F64-4C6D-861B-5342EF109BCE}" name="נביא" dataDxfId="19">
      <calculatedColumnFormula>נביא!P4</calculatedColumnFormula>
    </tableColumn>
    <tableColumn id="16" xr3:uid="{6D402360-71A0-4D24-A6BE-44A282253E64}" name="ממוצע כללי" dataDxfId="18">
      <calculatedColumnFormula>AVERAGE(טבלה16[[#This Row],[גמרא]:[נביא]])</calculatedColumnFormula>
    </tableColumn>
  </tableColumns>
  <tableStyleInfo name="TableStyleMedium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BF0503F-8945-49FC-A9E1-ED9F46960CE3}" name="טבלה167" displayName="טבלה167" ref="A1:H24" totalsRowShown="0" headerRowDxfId="17" dataDxfId="16">
  <autoFilter ref="A1:H24" xr:uid="{3BF0503F-8945-49FC-A9E1-ED9F46960CE3}"/>
  <tableColumns count="8">
    <tableColumn id="1" xr3:uid="{C3D3C71A-31FC-4E37-BF5F-EE02AD879C6F}" name="מס'" dataDxfId="15"/>
    <tableColumn id="2" xr3:uid="{1CFAA867-7761-46C4-A305-F2B9079DCFE5}" name="שם משפחה" dataDxfId="1"/>
    <tableColumn id="3" xr3:uid="{16FA53E8-0B68-4AE0-8DC1-CD43A67ED16F}" name="שם פרטי " dataDxfId="0"/>
    <tableColumn id="4" xr3:uid="{0F6D82D8-0314-40E5-9734-D0E326ED2A7D}" name="גמרא" dataDxfId="14">
      <calculatedColumnFormula>גמרא!N4</calculatedColumnFormula>
    </tableColumn>
    <tableColumn id="5" xr3:uid="{6838A7A4-6AAC-414D-840C-F22A3D2A98EA}" name="משנה" dataDxfId="13">
      <calculatedColumnFormula>משנה!N4</calculatedColumnFormula>
    </tableColumn>
    <tableColumn id="6" xr3:uid="{908E26D6-3DC6-45B0-AAFA-A1AE397212CE}" name="חומש" dataDxfId="12">
      <calculatedColumnFormula>חומש!N4</calculatedColumnFormula>
    </tableColumn>
    <tableColumn id="7" xr3:uid="{80A8523D-FDEA-43D0-80E7-77E964CA21B5}" name="נביא" dataDxfId="11">
      <calculatedColumnFormula>נביא!N4</calculatedColumnFormula>
    </tableColumn>
    <tableColumn id="16" xr3:uid="{204CD40F-30DD-4A86-9B11-A4B8A268B88D}" name="כמות כללית" dataDxfId="10">
      <calculatedColumnFormula>SUM(טבלה167[[#This Row],[גמרא]:[נביא]])</calculatedColumnFormula>
    </tableColumn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0526F-2668-442D-AA6A-EF4B4005FE0E}">
  <dimension ref="A1:P26"/>
  <sheetViews>
    <sheetView rightToLeft="1" workbookViewId="0">
      <selection activeCell="B4" sqref="B4:C26"/>
    </sheetView>
  </sheetViews>
  <sheetFormatPr defaultRowHeight="20.100000000000001" customHeight="1" x14ac:dyDescent="0.2"/>
  <cols>
    <col min="1" max="1" width="5.625" style="3" customWidth="1"/>
    <col min="2" max="3" width="12.625" style="3" customWidth="1"/>
    <col min="4" max="13" width="10.625" style="3" customWidth="1"/>
    <col min="14" max="16" width="10.625" style="3" hidden="1" customWidth="1"/>
    <col min="17" max="17" width="10.625" style="3" customWidth="1"/>
    <col min="18" max="16384" width="9" style="3"/>
  </cols>
  <sheetData>
    <row r="1" spans="1:16" ht="20.100000000000001" customHeight="1" thickBot="1" x14ac:dyDescent="0.25">
      <c r="C1" s="8" t="s">
        <v>24</v>
      </c>
      <c r="D1" s="9"/>
      <c r="E1" s="9"/>
      <c r="F1" s="9"/>
      <c r="G1" s="9"/>
      <c r="H1" s="9"/>
      <c r="I1" s="9"/>
      <c r="J1" s="9"/>
      <c r="K1" s="9"/>
      <c r="L1" s="9"/>
      <c r="M1" s="9"/>
    </row>
    <row r="2" spans="1:16" ht="20.100000000000001" customHeight="1" thickTop="1" thickBot="1" x14ac:dyDescent="0.25">
      <c r="C2" s="8" t="s">
        <v>25</v>
      </c>
      <c r="D2" s="7"/>
      <c r="E2" s="7"/>
      <c r="F2" s="7"/>
      <c r="G2" s="7"/>
      <c r="H2" s="7"/>
      <c r="I2" s="7"/>
      <c r="J2" s="7"/>
      <c r="K2" s="7"/>
      <c r="L2" s="7"/>
      <c r="M2" s="7"/>
    </row>
    <row r="3" spans="1:16" ht="20.100000000000001" customHeight="1" thickTop="1" x14ac:dyDescent="0.2">
      <c r="A3" s="1" t="s">
        <v>0</v>
      </c>
      <c r="B3" s="1" t="s">
        <v>2</v>
      </c>
      <c r="C3" s="1" t="s">
        <v>1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5" t="s">
        <v>13</v>
      </c>
      <c r="O3" s="5" t="s">
        <v>14</v>
      </c>
      <c r="P3" s="5" t="s">
        <v>15</v>
      </c>
    </row>
    <row r="4" spans="1:16" ht="20.100000000000001" customHeight="1" x14ac:dyDescent="0.2">
      <c r="A4" s="2">
        <v>1</v>
      </c>
      <c r="B4" s="2" t="s">
        <v>26</v>
      </c>
      <c r="C4" s="2" t="s">
        <v>27</v>
      </c>
      <c r="D4" s="4"/>
      <c r="E4" s="4"/>
      <c r="F4" s="4"/>
      <c r="G4" s="4"/>
      <c r="H4" s="4"/>
      <c r="I4" s="4"/>
      <c r="J4" s="4"/>
      <c r="K4" s="4"/>
      <c r="L4" s="4"/>
      <c r="M4" s="4"/>
      <c r="N4" s="3">
        <f>COUNT(טבלה1510[[#This Row],[ציון 1]:[ציון 10]])</f>
        <v>0</v>
      </c>
      <c r="O4" s="3" t="e">
        <f>AVERAGE(טבלה1510[[#This Row],[ציון 1]:[ציון 10]])</f>
        <v>#DIV/0!</v>
      </c>
      <c r="P4" s="3" t="e">
        <f>ROUNDUP(טבלה1510[[#This Row],[ממוצע]],0)</f>
        <v>#DIV/0!</v>
      </c>
    </row>
    <row r="5" spans="1:16" ht="20.100000000000001" customHeight="1" x14ac:dyDescent="0.2">
      <c r="A5" s="2">
        <v>2</v>
      </c>
      <c r="B5" s="2" t="s">
        <v>26</v>
      </c>
      <c r="C5" s="2" t="s">
        <v>27</v>
      </c>
      <c r="D5" s="4"/>
      <c r="E5" s="4"/>
      <c r="F5" s="4"/>
      <c r="G5" s="4"/>
      <c r="H5" s="4"/>
      <c r="I5" s="4"/>
      <c r="J5" s="4"/>
      <c r="K5" s="4"/>
      <c r="L5" s="4"/>
      <c r="M5" s="4"/>
      <c r="N5" s="3">
        <f>COUNT(טבלה1510[[#This Row],[ציון 1]:[ציון 10]])</f>
        <v>0</v>
      </c>
      <c r="O5" s="3" t="e">
        <f>AVERAGE(טבלה1510[[#This Row],[ציון 1]:[ציון 10]])</f>
        <v>#DIV/0!</v>
      </c>
      <c r="P5" s="3" t="e">
        <f>ROUNDUP(טבלה1510[[#This Row],[ממוצע]],0)</f>
        <v>#DIV/0!</v>
      </c>
    </row>
    <row r="6" spans="1:16" ht="20.100000000000001" customHeight="1" x14ac:dyDescent="0.2">
      <c r="A6" s="2">
        <v>3</v>
      </c>
      <c r="B6" s="2" t="s">
        <v>26</v>
      </c>
      <c r="C6" s="2" t="s">
        <v>27</v>
      </c>
      <c r="D6" s="4"/>
      <c r="E6" s="4"/>
      <c r="F6" s="4"/>
      <c r="G6" s="4"/>
      <c r="H6" s="4"/>
      <c r="I6" s="4"/>
      <c r="J6" s="4"/>
      <c r="K6" s="4"/>
      <c r="L6" s="4"/>
      <c r="M6" s="4"/>
      <c r="N6" s="3">
        <f>COUNT(טבלה1510[[#This Row],[ציון 1]:[ציון 10]])</f>
        <v>0</v>
      </c>
      <c r="O6" s="3" t="e">
        <f>AVERAGE(טבלה1510[[#This Row],[ציון 1]:[ציון 10]])</f>
        <v>#DIV/0!</v>
      </c>
      <c r="P6" s="3" t="e">
        <f>ROUNDUP(טבלה1510[[#This Row],[ממוצע]],0)</f>
        <v>#DIV/0!</v>
      </c>
    </row>
    <row r="7" spans="1:16" ht="20.100000000000001" customHeight="1" x14ac:dyDescent="0.2">
      <c r="A7" s="2">
        <v>4</v>
      </c>
      <c r="B7" s="2" t="s">
        <v>26</v>
      </c>
      <c r="C7" s="2" t="s">
        <v>27</v>
      </c>
      <c r="D7" s="4"/>
      <c r="E7" s="4"/>
      <c r="F7" s="4"/>
      <c r="G7" s="4"/>
      <c r="H7" s="4"/>
      <c r="I7" s="4"/>
      <c r="J7" s="4"/>
      <c r="K7" s="4"/>
      <c r="L7" s="4"/>
      <c r="M7" s="4"/>
      <c r="N7" s="3">
        <f>COUNT(טבלה1510[[#This Row],[ציון 1]:[ציון 10]])</f>
        <v>0</v>
      </c>
      <c r="O7" s="3" t="e">
        <f>AVERAGE(טבלה1510[[#This Row],[ציון 1]:[ציון 10]])</f>
        <v>#DIV/0!</v>
      </c>
      <c r="P7" s="3" t="e">
        <f>ROUNDUP(טבלה1510[[#This Row],[ממוצע]],0)</f>
        <v>#DIV/0!</v>
      </c>
    </row>
    <row r="8" spans="1:16" ht="20.100000000000001" customHeight="1" x14ac:dyDescent="0.2">
      <c r="A8" s="2">
        <v>5</v>
      </c>
      <c r="B8" s="2" t="s">
        <v>26</v>
      </c>
      <c r="C8" s="2" t="s">
        <v>27</v>
      </c>
      <c r="D8" s="4"/>
      <c r="E8" s="4"/>
      <c r="F8" s="4"/>
      <c r="G8" s="4"/>
      <c r="H8" s="4"/>
      <c r="I8" s="4"/>
      <c r="J8" s="4"/>
      <c r="K8" s="4"/>
      <c r="L8" s="4"/>
      <c r="M8" s="4"/>
      <c r="N8" s="3">
        <f>COUNT(טבלה1510[[#This Row],[ציון 1]:[ציון 10]])</f>
        <v>0</v>
      </c>
      <c r="O8" s="3" t="e">
        <f>AVERAGE(טבלה1510[[#This Row],[ציון 1]:[ציון 10]])</f>
        <v>#DIV/0!</v>
      </c>
      <c r="P8" s="3" t="e">
        <f>ROUNDUP(טבלה1510[[#This Row],[ממוצע]],0)</f>
        <v>#DIV/0!</v>
      </c>
    </row>
    <row r="9" spans="1:16" ht="20.100000000000001" customHeight="1" x14ac:dyDescent="0.2">
      <c r="A9" s="2">
        <v>6</v>
      </c>
      <c r="B9" s="2" t="s">
        <v>26</v>
      </c>
      <c r="C9" s="2" t="s">
        <v>27</v>
      </c>
      <c r="D9" s="4"/>
      <c r="E9" s="4"/>
      <c r="F9" s="4"/>
      <c r="G9" s="4"/>
      <c r="H9" s="4"/>
      <c r="I9" s="4"/>
      <c r="J9" s="4"/>
      <c r="K9" s="4"/>
      <c r="L9" s="4"/>
      <c r="M9" s="4"/>
      <c r="N9" s="3">
        <f>COUNT(טבלה1510[[#This Row],[ציון 1]:[ציון 10]])</f>
        <v>0</v>
      </c>
      <c r="O9" s="3" t="e">
        <f>AVERAGE(טבלה1510[[#This Row],[ציון 1]:[ציון 10]])</f>
        <v>#DIV/0!</v>
      </c>
      <c r="P9" s="3" t="e">
        <f>ROUNDUP(טבלה1510[[#This Row],[ממוצע]],0)</f>
        <v>#DIV/0!</v>
      </c>
    </row>
    <row r="10" spans="1:16" ht="20.100000000000001" customHeight="1" x14ac:dyDescent="0.2">
      <c r="A10" s="2">
        <v>7</v>
      </c>
      <c r="B10" s="2" t="s">
        <v>26</v>
      </c>
      <c r="C10" s="2" t="s">
        <v>27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3">
        <f>COUNT(טבלה1510[[#This Row],[ציון 1]:[ציון 10]])</f>
        <v>0</v>
      </c>
      <c r="O10" s="3" t="e">
        <f>AVERAGE(טבלה1510[[#This Row],[ציון 1]:[ציון 10]])</f>
        <v>#DIV/0!</v>
      </c>
      <c r="P10" s="3" t="e">
        <f>ROUNDUP(טבלה1510[[#This Row],[ממוצע]],0)</f>
        <v>#DIV/0!</v>
      </c>
    </row>
    <row r="11" spans="1:16" ht="20.100000000000001" customHeight="1" x14ac:dyDescent="0.2">
      <c r="A11" s="2">
        <v>8</v>
      </c>
      <c r="B11" s="2" t="s">
        <v>26</v>
      </c>
      <c r="C11" s="2" t="s">
        <v>27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3">
        <f>COUNT(טבלה1510[[#This Row],[ציון 1]:[ציון 10]])</f>
        <v>0</v>
      </c>
      <c r="O11" s="3" t="e">
        <f>AVERAGE(טבלה1510[[#This Row],[ציון 1]:[ציון 10]])</f>
        <v>#DIV/0!</v>
      </c>
      <c r="P11" s="3" t="e">
        <f>ROUNDUP(טבלה1510[[#This Row],[ממוצע]],0)</f>
        <v>#DIV/0!</v>
      </c>
    </row>
    <row r="12" spans="1:16" ht="20.100000000000001" customHeight="1" x14ac:dyDescent="0.2">
      <c r="A12" s="2">
        <v>9</v>
      </c>
      <c r="B12" s="2" t="s">
        <v>26</v>
      </c>
      <c r="C12" s="2" t="s">
        <v>27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3">
        <f>COUNT(טבלה1510[[#This Row],[ציון 1]:[ציון 10]])</f>
        <v>0</v>
      </c>
      <c r="O12" s="3" t="e">
        <f>AVERAGE(טבלה1510[[#This Row],[ציון 1]:[ציון 10]])</f>
        <v>#DIV/0!</v>
      </c>
      <c r="P12" s="3" t="e">
        <f>ROUNDUP(טבלה1510[[#This Row],[ממוצע]],0)</f>
        <v>#DIV/0!</v>
      </c>
    </row>
    <row r="13" spans="1:16" ht="20.100000000000001" customHeight="1" x14ac:dyDescent="0.2">
      <c r="A13" s="2">
        <v>10</v>
      </c>
      <c r="B13" s="2" t="s">
        <v>26</v>
      </c>
      <c r="C13" s="2" t="s">
        <v>27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3">
        <f>COUNT(טבלה1510[[#This Row],[ציון 1]:[ציון 10]])</f>
        <v>0</v>
      </c>
      <c r="O13" s="3" t="e">
        <f>AVERAGE(טבלה1510[[#This Row],[ציון 1]:[ציון 10]])</f>
        <v>#DIV/0!</v>
      </c>
      <c r="P13" s="3" t="e">
        <f>ROUNDUP(טבלה1510[[#This Row],[ממוצע]],0)</f>
        <v>#DIV/0!</v>
      </c>
    </row>
    <row r="14" spans="1:16" ht="20.100000000000001" customHeight="1" x14ac:dyDescent="0.2">
      <c r="A14" s="2">
        <v>11</v>
      </c>
      <c r="B14" s="2" t="s">
        <v>26</v>
      </c>
      <c r="C14" s="2" t="s">
        <v>27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3">
        <f>COUNT(טבלה1510[[#This Row],[ציון 1]:[ציון 10]])</f>
        <v>0</v>
      </c>
      <c r="O14" s="3" t="e">
        <f>AVERAGE(טבלה1510[[#This Row],[ציון 1]:[ציון 10]])</f>
        <v>#DIV/0!</v>
      </c>
      <c r="P14" s="3" t="e">
        <f>ROUNDUP(טבלה1510[[#This Row],[ממוצע]],0)</f>
        <v>#DIV/0!</v>
      </c>
    </row>
    <row r="15" spans="1:16" ht="20.100000000000001" customHeight="1" x14ac:dyDescent="0.2">
      <c r="A15" s="2">
        <v>12</v>
      </c>
      <c r="B15" s="2" t="s">
        <v>26</v>
      </c>
      <c r="C15" s="2" t="s">
        <v>27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3">
        <f>COUNT(טבלה1510[[#This Row],[ציון 1]:[ציון 10]])</f>
        <v>0</v>
      </c>
      <c r="O15" s="3" t="e">
        <f>AVERAGE(טבלה1510[[#This Row],[ציון 1]:[ציון 10]])</f>
        <v>#DIV/0!</v>
      </c>
      <c r="P15" s="3" t="e">
        <f>ROUNDUP(טבלה1510[[#This Row],[ממוצע]],0)</f>
        <v>#DIV/0!</v>
      </c>
    </row>
    <row r="16" spans="1:16" ht="20.100000000000001" customHeight="1" x14ac:dyDescent="0.2">
      <c r="A16" s="2">
        <v>13</v>
      </c>
      <c r="B16" s="2" t="s">
        <v>26</v>
      </c>
      <c r="C16" s="2" t="s">
        <v>27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3">
        <f>COUNT(טבלה1510[[#This Row],[ציון 1]:[ציון 10]])</f>
        <v>0</v>
      </c>
      <c r="O16" s="3" t="e">
        <f>AVERAGE(טבלה1510[[#This Row],[ציון 1]:[ציון 10]])</f>
        <v>#DIV/0!</v>
      </c>
      <c r="P16" s="3" t="e">
        <f>ROUNDUP(טבלה1510[[#This Row],[ממוצע]],0)</f>
        <v>#DIV/0!</v>
      </c>
    </row>
    <row r="17" spans="1:16" ht="20.100000000000001" customHeight="1" x14ac:dyDescent="0.2">
      <c r="A17" s="2">
        <v>14</v>
      </c>
      <c r="B17" s="2" t="s">
        <v>26</v>
      </c>
      <c r="C17" s="2" t="s">
        <v>27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3">
        <f>COUNT(טבלה1510[[#This Row],[ציון 1]:[ציון 10]])</f>
        <v>0</v>
      </c>
      <c r="O17" s="3" t="e">
        <f>AVERAGE(טבלה1510[[#This Row],[ציון 1]:[ציון 10]])</f>
        <v>#DIV/0!</v>
      </c>
      <c r="P17" s="3" t="e">
        <f>ROUNDUP(טבלה1510[[#This Row],[ממוצע]],0)</f>
        <v>#DIV/0!</v>
      </c>
    </row>
    <row r="18" spans="1:16" ht="20.100000000000001" customHeight="1" x14ac:dyDescent="0.2">
      <c r="A18" s="2">
        <v>15</v>
      </c>
      <c r="B18" s="2" t="s">
        <v>26</v>
      </c>
      <c r="C18" s="2" t="s">
        <v>27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3">
        <f>COUNT(טבלה1510[[#This Row],[ציון 1]:[ציון 10]])</f>
        <v>0</v>
      </c>
      <c r="O18" s="3" t="e">
        <f>AVERAGE(טבלה1510[[#This Row],[ציון 1]:[ציון 10]])</f>
        <v>#DIV/0!</v>
      </c>
      <c r="P18" s="3" t="e">
        <f>ROUNDUP(טבלה1510[[#This Row],[ממוצע]],0)</f>
        <v>#DIV/0!</v>
      </c>
    </row>
    <row r="19" spans="1:16" ht="20.100000000000001" customHeight="1" x14ac:dyDescent="0.2">
      <c r="A19" s="2">
        <v>16</v>
      </c>
      <c r="B19" s="2" t="s">
        <v>26</v>
      </c>
      <c r="C19" s="2" t="s">
        <v>27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3">
        <f>COUNT(טבלה1510[[#This Row],[ציון 1]:[ציון 10]])</f>
        <v>0</v>
      </c>
      <c r="O19" s="3" t="e">
        <f>AVERAGE(טבלה1510[[#This Row],[ציון 1]:[ציון 10]])</f>
        <v>#DIV/0!</v>
      </c>
      <c r="P19" s="3" t="e">
        <f>ROUNDUP(טבלה1510[[#This Row],[ממוצע]],0)</f>
        <v>#DIV/0!</v>
      </c>
    </row>
    <row r="20" spans="1:16" ht="20.100000000000001" customHeight="1" x14ac:dyDescent="0.2">
      <c r="A20" s="2">
        <v>17</v>
      </c>
      <c r="B20" s="2" t="s">
        <v>26</v>
      </c>
      <c r="C20" s="2" t="s">
        <v>27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3">
        <f>COUNT(טבלה1510[[#This Row],[ציון 1]:[ציון 10]])</f>
        <v>0</v>
      </c>
      <c r="O20" s="3" t="e">
        <f>AVERAGE(טבלה1510[[#This Row],[ציון 1]:[ציון 10]])</f>
        <v>#DIV/0!</v>
      </c>
      <c r="P20" s="3" t="e">
        <f>ROUNDUP(טבלה1510[[#This Row],[ממוצע]],0)</f>
        <v>#DIV/0!</v>
      </c>
    </row>
    <row r="21" spans="1:16" ht="20.100000000000001" customHeight="1" x14ac:dyDescent="0.2">
      <c r="A21" s="2">
        <v>18</v>
      </c>
      <c r="B21" s="2" t="s">
        <v>26</v>
      </c>
      <c r="C21" s="2" t="s">
        <v>27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3">
        <f>COUNT(טבלה1510[[#This Row],[ציון 1]:[ציון 10]])</f>
        <v>0</v>
      </c>
      <c r="O21" s="3" t="e">
        <f>AVERAGE(טבלה1510[[#This Row],[ציון 1]:[ציון 10]])</f>
        <v>#DIV/0!</v>
      </c>
      <c r="P21" s="3" t="e">
        <f>ROUNDUP(טבלה1510[[#This Row],[ממוצע]],0)</f>
        <v>#DIV/0!</v>
      </c>
    </row>
    <row r="22" spans="1:16" ht="20.100000000000001" customHeight="1" x14ac:dyDescent="0.2">
      <c r="A22" s="2">
        <v>19</v>
      </c>
      <c r="B22" s="2" t="s">
        <v>26</v>
      </c>
      <c r="C22" s="2" t="s">
        <v>27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3">
        <f>COUNT(טבלה1510[[#This Row],[ציון 1]:[ציון 10]])</f>
        <v>0</v>
      </c>
      <c r="O22" s="3" t="e">
        <f>AVERAGE(טבלה1510[[#This Row],[ציון 1]:[ציון 10]])</f>
        <v>#DIV/0!</v>
      </c>
      <c r="P22" s="3" t="e">
        <f>ROUNDUP(טבלה1510[[#This Row],[ממוצע]],0)</f>
        <v>#DIV/0!</v>
      </c>
    </row>
    <row r="23" spans="1:16" ht="20.100000000000001" customHeight="1" x14ac:dyDescent="0.2">
      <c r="A23" s="2">
        <v>20</v>
      </c>
      <c r="B23" s="2" t="s">
        <v>26</v>
      </c>
      <c r="C23" s="2" t="s">
        <v>27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3">
        <f>COUNT(טבלה1510[[#This Row],[ציון 1]:[ציון 10]])</f>
        <v>0</v>
      </c>
      <c r="O23" s="3" t="e">
        <f>AVERAGE(טבלה1510[[#This Row],[ציון 1]:[ציון 10]])</f>
        <v>#DIV/0!</v>
      </c>
      <c r="P23" s="3" t="e">
        <f>ROUNDUP(טבלה1510[[#This Row],[ממוצע]],0)</f>
        <v>#DIV/0!</v>
      </c>
    </row>
    <row r="24" spans="1:16" ht="20.100000000000001" customHeight="1" x14ac:dyDescent="0.2">
      <c r="A24" s="2">
        <v>21</v>
      </c>
      <c r="B24" s="2" t="s">
        <v>26</v>
      </c>
      <c r="C24" s="2" t="s">
        <v>27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3">
        <f>COUNT(טבלה1510[[#This Row],[ציון 1]:[ציון 10]])</f>
        <v>0</v>
      </c>
      <c r="O24" s="3" t="e">
        <f>AVERAGE(טבלה1510[[#This Row],[ציון 1]:[ציון 10]])</f>
        <v>#DIV/0!</v>
      </c>
      <c r="P24" s="3" t="e">
        <f>ROUNDUP(טבלה1510[[#This Row],[ממוצע]],0)</f>
        <v>#DIV/0!</v>
      </c>
    </row>
    <row r="25" spans="1:16" ht="20.100000000000001" customHeight="1" x14ac:dyDescent="0.2">
      <c r="A25" s="2">
        <v>22</v>
      </c>
      <c r="B25" s="2" t="s">
        <v>26</v>
      </c>
      <c r="C25" s="2" t="s">
        <v>27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3">
        <f>COUNT(טבלה1510[[#This Row],[ציון 1]:[ציון 10]])</f>
        <v>0</v>
      </c>
      <c r="O25" s="3" t="e">
        <f>AVERAGE(טבלה1510[[#This Row],[ציון 1]:[ציון 10]])</f>
        <v>#DIV/0!</v>
      </c>
      <c r="P25" s="3" t="e">
        <f>ROUNDUP(טבלה1510[[#This Row],[ממוצע]],0)</f>
        <v>#DIV/0!</v>
      </c>
    </row>
    <row r="26" spans="1:16" ht="20.100000000000001" customHeight="1" x14ac:dyDescent="0.2">
      <c r="A26" s="2">
        <v>23</v>
      </c>
      <c r="B26" s="2" t="s">
        <v>26</v>
      </c>
      <c r="C26" s="2" t="s">
        <v>27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3">
        <f>COUNT(טבלה1510[[#This Row],[ציון 1]:[ציון 10]])</f>
        <v>0</v>
      </c>
      <c r="O26" s="3" t="e">
        <f>AVERAGE(טבלה1510[[#This Row],[ציון 1]:[ציון 10]])</f>
        <v>#DIV/0!</v>
      </c>
      <c r="P26" s="3" t="e">
        <f>ROUNDUP(טבלה1510[[#This Row],[ממוצע]],0)</f>
        <v>#DIV/0!</v>
      </c>
    </row>
  </sheetData>
  <sheetProtection selectLockedCells="1"/>
  <dataConsolidate/>
  <phoneticPr fontId="3" type="noConversion"/>
  <dataValidations count="1">
    <dataValidation type="whole" allowBlank="1" showInputMessage="1" showErrorMessage="1" errorTitle="טווח ציונים" error="טווח הציונים הינו 0 - 110" sqref="D4:M26" xr:uid="{C198DD28-85E3-424A-AEED-3A0E67D355E2}">
      <formula1>0</formula1>
      <formula2>110</formula2>
    </dataValidation>
  </dataValidations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8C718-AFE8-433A-8D34-EFA6FBDAEBE2}">
  <dimension ref="A1:P26"/>
  <sheetViews>
    <sheetView rightToLeft="1" zoomScaleNormal="100" workbookViewId="0">
      <selection activeCell="F15" sqref="F15"/>
    </sheetView>
  </sheetViews>
  <sheetFormatPr defaultRowHeight="20.100000000000001" customHeight="1" x14ac:dyDescent="0.2"/>
  <cols>
    <col min="1" max="1" width="5.625" style="3" customWidth="1"/>
    <col min="2" max="3" width="12.625" style="3" customWidth="1"/>
    <col min="4" max="13" width="10.625" style="3" customWidth="1"/>
    <col min="14" max="16" width="10.625" style="3" hidden="1" customWidth="1"/>
    <col min="17" max="17" width="10.625" style="3" customWidth="1"/>
    <col min="18" max="16384" width="9" style="3"/>
  </cols>
  <sheetData>
    <row r="1" spans="1:16" ht="20.100000000000001" customHeight="1" thickBot="1" x14ac:dyDescent="0.25">
      <c r="C1" s="8" t="s">
        <v>24</v>
      </c>
      <c r="D1" s="9"/>
      <c r="E1" s="9"/>
      <c r="F1" s="9"/>
      <c r="G1" s="9"/>
      <c r="H1" s="9"/>
      <c r="I1" s="9"/>
      <c r="J1" s="9"/>
      <c r="K1" s="9"/>
      <c r="L1" s="9"/>
      <c r="M1" s="9"/>
    </row>
    <row r="2" spans="1:16" ht="20.100000000000001" customHeight="1" thickTop="1" thickBot="1" x14ac:dyDescent="0.25">
      <c r="C2" s="8" t="s">
        <v>25</v>
      </c>
      <c r="D2" s="7"/>
      <c r="E2" s="7"/>
      <c r="F2" s="7"/>
      <c r="G2" s="7"/>
      <c r="H2" s="7"/>
      <c r="I2" s="7"/>
      <c r="J2" s="7"/>
      <c r="K2" s="7"/>
      <c r="L2" s="7"/>
      <c r="M2" s="7"/>
    </row>
    <row r="3" spans="1:16" ht="20.100000000000001" customHeight="1" thickTop="1" x14ac:dyDescent="0.2">
      <c r="A3" s="1" t="s">
        <v>0</v>
      </c>
      <c r="B3" s="1" t="s">
        <v>2</v>
      </c>
      <c r="C3" s="1" t="s">
        <v>1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5" t="s">
        <v>13</v>
      </c>
      <c r="O3" s="5" t="s">
        <v>14</v>
      </c>
      <c r="P3" s="5" t="s">
        <v>15</v>
      </c>
    </row>
    <row r="4" spans="1:16" ht="20.100000000000001" customHeight="1" x14ac:dyDescent="0.2">
      <c r="A4" s="2">
        <v>1</v>
      </c>
      <c r="B4" s="2" t="s">
        <v>26</v>
      </c>
      <c r="C4" s="2" t="s">
        <v>27</v>
      </c>
      <c r="D4" s="4"/>
      <c r="E4" s="4"/>
      <c r="F4" s="4"/>
      <c r="G4" s="4"/>
      <c r="H4" s="4"/>
      <c r="I4" s="4"/>
      <c r="J4" s="4"/>
      <c r="K4" s="4"/>
      <c r="L4" s="4"/>
      <c r="M4" s="4"/>
      <c r="N4" s="3">
        <f>COUNT(טבלה159[[#This Row],[ציון 1]:[ציון 10]])</f>
        <v>0</v>
      </c>
      <c r="O4" s="3" t="e">
        <f>AVERAGE(טבלה159[[#This Row],[ציון 1]:[ציון 10]])</f>
        <v>#DIV/0!</v>
      </c>
      <c r="P4" s="3" t="e">
        <f>ROUNDUP(טבלה159[[#This Row],[ממוצע]],0)</f>
        <v>#DIV/0!</v>
      </c>
    </row>
    <row r="5" spans="1:16" ht="20.100000000000001" customHeight="1" x14ac:dyDescent="0.2">
      <c r="A5" s="2">
        <v>2</v>
      </c>
      <c r="B5" s="2" t="s">
        <v>26</v>
      </c>
      <c r="C5" s="2" t="s">
        <v>27</v>
      </c>
      <c r="D5" s="4"/>
      <c r="E5" s="4"/>
      <c r="F5" s="4"/>
      <c r="G5" s="4"/>
      <c r="H5" s="4"/>
      <c r="I5" s="4"/>
      <c r="J5" s="4"/>
      <c r="K5" s="4"/>
      <c r="L5" s="4"/>
      <c r="M5" s="4"/>
      <c r="N5" s="3">
        <f>COUNT(טבלה159[[#This Row],[ציון 1]:[ציון 10]])</f>
        <v>0</v>
      </c>
      <c r="O5" s="3" t="e">
        <f>AVERAGE(טבלה159[[#This Row],[ציון 1]:[ציון 10]])</f>
        <v>#DIV/0!</v>
      </c>
      <c r="P5" s="3" t="e">
        <f>ROUNDUP(טבלה159[[#This Row],[ממוצע]],0)</f>
        <v>#DIV/0!</v>
      </c>
    </row>
    <row r="6" spans="1:16" ht="20.100000000000001" customHeight="1" x14ac:dyDescent="0.2">
      <c r="A6" s="2">
        <v>3</v>
      </c>
      <c r="B6" s="2" t="s">
        <v>26</v>
      </c>
      <c r="C6" s="2" t="s">
        <v>27</v>
      </c>
      <c r="D6" s="4"/>
      <c r="E6" s="4"/>
      <c r="F6" s="4"/>
      <c r="G6" s="4"/>
      <c r="H6" s="4"/>
      <c r="I6" s="4"/>
      <c r="J6" s="4"/>
      <c r="K6" s="4"/>
      <c r="L6" s="4"/>
      <c r="M6" s="4"/>
      <c r="N6" s="3">
        <f>COUNT(טבלה159[[#This Row],[ציון 1]:[ציון 10]])</f>
        <v>0</v>
      </c>
      <c r="O6" s="3" t="e">
        <f>AVERAGE(טבלה159[[#This Row],[ציון 1]:[ציון 10]])</f>
        <v>#DIV/0!</v>
      </c>
      <c r="P6" s="3" t="e">
        <f>ROUNDUP(טבלה159[[#This Row],[ממוצע]],0)</f>
        <v>#DIV/0!</v>
      </c>
    </row>
    <row r="7" spans="1:16" ht="20.100000000000001" customHeight="1" x14ac:dyDescent="0.2">
      <c r="A7" s="2">
        <v>4</v>
      </c>
      <c r="B7" s="2" t="s">
        <v>26</v>
      </c>
      <c r="C7" s="2" t="s">
        <v>27</v>
      </c>
      <c r="D7" s="4"/>
      <c r="E7" s="4"/>
      <c r="F7" s="4"/>
      <c r="G7" s="4"/>
      <c r="H7" s="4"/>
      <c r="I7" s="4"/>
      <c r="J7" s="4"/>
      <c r="K7" s="4"/>
      <c r="L7" s="4"/>
      <c r="M7" s="4"/>
      <c r="N7" s="3">
        <f>COUNT(טבלה159[[#This Row],[ציון 1]:[ציון 10]])</f>
        <v>0</v>
      </c>
      <c r="O7" s="3" t="e">
        <f>AVERAGE(טבלה159[[#This Row],[ציון 1]:[ציון 10]])</f>
        <v>#DIV/0!</v>
      </c>
      <c r="P7" s="3" t="e">
        <f>ROUNDUP(טבלה159[[#This Row],[ממוצע]],0)</f>
        <v>#DIV/0!</v>
      </c>
    </row>
    <row r="8" spans="1:16" ht="20.100000000000001" customHeight="1" x14ac:dyDescent="0.2">
      <c r="A8" s="2">
        <v>5</v>
      </c>
      <c r="B8" s="2" t="s">
        <v>26</v>
      </c>
      <c r="C8" s="2" t="s">
        <v>27</v>
      </c>
      <c r="D8" s="4"/>
      <c r="E8" s="4"/>
      <c r="F8" s="4"/>
      <c r="G8" s="4"/>
      <c r="H8" s="4"/>
      <c r="I8" s="4"/>
      <c r="J8" s="4"/>
      <c r="K8" s="4"/>
      <c r="L8" s="4"/>
      <c r="M8" s="4"/>
      <c r="N8" s="3">
        <f>COUNT(טבלה159[[#This Row],[ציון 1]:[ציון 10]])</f>
        <v>0</v>
      </c>
      <c r="O8" s="3" t="e">
        <f>AVERAGE(טבלה159[[#This Row],[ציון 1]:[ציון 10]])</f>
        <v>#DIV/0!</v>
      </c>
      <c r="P8" s="3" t="e">
        <f>ROUNDUP(טבלה159[[#This Row],[ממוצע]],0)</f>
        <v>#DIV/0!</v>
      </c>
    </row>
    <row r="9" spans="1:16" ht="20.100000000000001" customHeight="1" x14ac:dyDescent="0.2">
      <c r="A9" s="2">
        <v>6</v>
      </c>
      <c r="B9" s="2" t="s">
        <v>26</v>
      </c>
      <c r="C9" s="2" t="s">
        <v>27</v>
      </c>
      <c r="D9" s="4"/>
      <c r="E9" s="4"/>
      <c r="F9" s="4"/>
      <c r="G9" s="4"/>
      <c r="H9" s="4"/>
      <c r="I9" s="4"/>
      <c r="J9" s="4"/>
      <c r="K9" s="4"/>
      <c r="L9" s="4"/>
      <c r="M9" s="4"/>
      <c r="N9" s="3">
        <f>COUNT(טבלה159[[#This Row],[ציון 1]:[ציון 10]])</f>
        <v>0</v>
      </c>
      <c r="O9" s="3" t="e">
        <f>AVERAGE(טבלה159[[#This Row],[ציון 1]:[ציון 10]])</f>
        <v>#DIV/0!</v>
      </c>
      <c r="P9" s="3" t="e">
        <f>ROUNDUP(טבלה159[[#This Row],[ממוצע]],0)</f>
        <v>#DIV/0!</v>
      </c>
    </row>
    <row r="10" spans="1:16" ht="20.100000000000001" customHeight="1" x14ac:dyDescent="0.2">
      <c r="A10" s="2">
        <v>7</v>
      </c>
      <c r="B10" s="2" t="s">
        <v>26</v>
      </c>
      <c r="C10" s="2" t="s">
        <v>27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3">
        <f>COUNT(טבלה159[[#This Row],[ציון 1]:[ציון 10]])</f>
        <v>0</v>
      </c>
      <c r="O10" s="3" t="e">
        <f>AVERAGE(טבלה159[[#This Row],[ציון 1]:[ציון 10]])</f>
        <v>#DIV/0!</v>
      </c>
      <c r="P10" s="3" t="e">
        <f>ROUNDUP(טבלה159[[#This Row],[ממוצע]],0)</f>
        <v>#DIV/0!</v>
      </c>
    </row>
    <row r="11" spans="1:16" ht="20.100000000000001" customHeight="1" x14ac:dyDescent="0.2">
      <c r="A11" s="2">
        <v>8</v>
      </c>
      <c r="B11" s="2" t="s">
        <v>26</v>
      </c>
      <c r="C11" s="2" t="s">
        <v>27</v>
      </c>
      <c r="D11" s="4"/>
      <c r="E11" s="4"/>
      <c r="F11" s="4"/>
      <c r="G11" s="4"/>
      <c r="H11" s="4"/>
      <c r="I11" s="4"/>
      <c r="J11" s="4"/>
      <c r="K11" s="4"/>
      <c r="L11" s="10"/>
      <c r="M11" s="4"/>
      <c r="N11" s="3">
        <f>COUNT(טבלה159[[#This Row],[ציון 1]:[ציון 10]])</f>
        <v>0</v>
      </c>
      <c r="O11" s="3" t="e">
        <f>AVERAGE(טבלה159[[#This Row],[ציון 1]:[ציון 10]])</f>
        <v>#DIV/0!</v>
      </c>
      <c r="P11" s="3" t="e">
        <f>ROUNDUP(טבלה159[[#This Row],[ממוצע]],0)</f>
        <v>#DIV/0!</v>
      </c>
    </row>
    <row r="12" spans="1:16" ht="20.100000000000001" customHeight="1" x14ac:dyDescent="0.2">
      <c r="A12" s="2">
        <v>9</v>
      </c>
      <c r="B12" s="2" t="s">
        <v>26</v>
      </c>
      <c r="C12" s="2" t="s">
        <v>27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3">
        <f>COUNT(טבלה159[[#This Row],[ציון 1]:[ציון 10]])</f>
        <v>0</v>
      </c>
      <c r="O12" s="3" t="e">
        <f>AVERAGE(טבלה159[[#This Row],[ציון 1]:[ציון 10]])</f>
        <v>#DIV/0!</v>
      </c>
      <c r="P12" s="3" t="e">
        <f>ROUNDUP(טבלה159[[#This Row],[ממוצע]],0)</f>
        <v>#DIV/0!</v>
      </c>
    </row>
    <row r="13" spans="1:16" ht="20.100000000000001" customHeight="1" x14ac:dyDescent="0.2">
      <c r="A13" s="2">
        <v>10</v>
      </c>
      <c r="B13" s="2" t="s">
        <v>26</v>
      </c>
      <c r="C13" s="2" t="s">
        <v>27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3">
        <f>COUNT(טבלה159[[#This Row],[ציון 1]:[ציון 10]])</f>
        <v>0</v>
      </c>
      <c r="O13" s="3" t="e">
        <f>AVERAGE(טבלה159[[#This Row],[ציון 1]:[ציון 10]])</f>
        <v>#DIV/0!</v>
      </c>
      <c r="P13" s="3" t="e">
        <f>ROUNDUP(טבלה159[[#This Row],[ממוצע]],0)</f>
        <v>#DIV/0!</v>
      </c>
    </row>
    <row r="14" spans="1:16" ht="20.100000000000001" customHeight="1" x14ac:dyDescent="0.2">
      <c r="A14" s="2">
        <v>11</v>
      </c>
      <c r="B14" s="2" t="s">
        <v>26</v>
      </c>
      <c r="C14" s="2" t="s">
        <v>27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3">
        <f>COUNT(טבלה159[[#This Row],[ציון 1]:[ציון 10]])</f>
        <v>0</v>
      </c>
      <c r="O14" s="3" t="e">
        <f>AVERAGE(טבלה159[[#This Row],[ציון 1]:[ציון 10]])</f>
        <v>#DIV/0!</v>
      </c>
      <c r="P14" s="3" t="e">
        <f>ROUNDUP(טבלה159[[#This Row],[ממוצע]],0)</f>
        <v>#DIV/0!</v>
      </c>
    </row>
    <row r="15" spans="1:16" ht="20.100000000000001" customHeight="1" x14ac:dyDescent="0.2">
      <c r="A15" s="2">
        <v>12</v>
      </c>
      <c r="B15" s="2" t="s">
        <v>26</v>
      </c>
      <c r="C15" s="2" t="s">
        <v>27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3">
        <f>COUNT(טבלה159[[#This Row],[ציון 1]:[ציון 10]])</f>
        <v>0</v>
      </c>
      <c r="O15" s="3" t="e">
        <f>AVERAGE(טבלה159[[#This Row],[ציון 1]:[ציון 10]])</f>
        <v>#DIV/0!</v>
      </c>
      <c r="P15" s="3" t="e">
        <f>ROUNDUP(טבלה159[[#This Row],[ממוצע]],0)</f>
        <v>#DIV/0!</v>
      </c>
    </row>
    <row r="16" spans="1:16" ht="20.100000000000001" customHeight="1" x14ac:dyDescent="0.2">
      <c r="A16" s="2">
        <v>13</v>
      </c>
      <c r="B16" s="2" t="s">
        <v>26</v>
      </c>
      <c r="C16" s="2" t="s">
        <v>27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3">
        <f>COUNT(טבלה159[[#This Row],[ציון 1]:[ציון 10]])</f>
        <v>0</v>
      </c>
      <c r="O16" s="3" t="e">
        <f>AVERAGE(טבלה159[[#This Row],[ציון 1]:[ציון 10]])</f>
        <v>#DIV/0!</v>
      </c>
      <c r="P16" s="3" t="e">
        <f>ROUNDUP(טבלה159[[#This Row],[ממוצע]],0)</f>
        <v>#DIV/0!</v>
      </c>
    </row>
    <row r="17" spans="1:16" ht="20.100000000000001" customHeight="1" x14ac:dyDescent="0.2">
      <c r="A17" s="2">
        <v>14</v>
      </c>
      <c r="B17" s="2" t="s">
        <v>26</v>
      </c>
      <c r="C17" s="2" t="s">
        <v>27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3">
        <f>COUNT(טבלה159[[#This Row],[ציון 1]:[ציון 10]])</f>
        <v>0</v>
      </c>
      <c r="O17" s="3" t="e">
        <f>AVERAGE(טבלה159[[#This Row],[ציון 1]:[ציון 10]])</f>
        <v>#DIV/0!</v>
      </c>
      <c r="P17" s="3" t="e">
        <f>ROUNDUP(טבלה159[[#This Row],[ממוצע]],0)</f>
        <v>#DIV/0!</v>
      </c>
    </row>
    <row r="18" spans="1:16" ht="20.100000000000001" customHeight="1" x14ac:dyDescent="0.2">
      <c r="A18" s="2">
        <v>15</v>
      </c>
      <c r="B18" s="2" t="s">
        <v>26</v>
      </c>
      <c r="C18" s="2" t="s">
        <v>27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3">
        <f>COUNT(טבלה159[[#This Row],[ציון 1]:[ציון 10]])</f>
        <v>0</v>
      </c>
      <c r="O18" s="3" t="e">
        <f>AVERAGE(טבלה159[[#This Row],[ציון 1]:[ציון 10]])</f>
        <v>#DIV/0!</v>
      </c>
      <c r="P18" s="3" t="e">
        <f>ROUNDUP(טבלה159[[#This Row],[ממוצע]],0)</f>
        <v>#DIV/0!</v>
      </c>
    </row>
    <row r="19" spans="1:16" ht="20.100000000000001" customHeight="1" x14ac:dyDescent="0.2">
      <c r="A19" s="2">
        <v>16</v>
      </c>
      <c r="B19" s="2" t="s">
        <v>26</v>
      </c>
      <c r="C19" s="2" t="s">
        <v>27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3">
        <f>COUNT(טבלה159[[#This Row],[ציון 1]:[ציון 10]])</f>
        <v>0</v>
      </c>
      <c r="O19" s="3" t="e">
        <f>AVERAGE(טבלה159[[#This Row],[ציון 1]:[ציון 10]])</f>
        <v>#DIV/0!</v>
      </c>
      <c r="P19" s="3" t="e">
        <f>ROUNDUP(טבלה159[[#This Row],[ממוצע]],0)</f>
        <v>#DIV/0!</v>
      </c>
    </row>
    <row r="20" spans="1:16" ht="20.100000000000001" customHeight="1" x14ac:dyDescent="0.2">
      <c r="A20" s="2">
        <v>17</v>
      </c>
      <c r="B20" s="2" t="s">
        <v>26</v>
      </c>
      <c r="C20" s="2" t="s">
        <v>27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3">
        <f>COUNT(טבלה159[[#This Row],[ציון 1]:[ציון 10]])</f>
        <v>0</v>
      </c>
      <c r="O20" s="3" t="e">
        <f>AVERAGE(טבלה159[[#This Row],[ציון 1]:[ציון 10]])</f>
        <v>#DIV/0!</v>
      </c>
      <c r="P20" s="3" t="e">
        <f>ROUNDUP(טבלה159[[#This Row],[ממוצע]],0)</f>
        <v>#DIV/0!</v>
      </c>
    </row>
    <row r="21" spans="1:16" ht="20.100000000000001" customHeight="1" x14ac:dyDescent="0.2">
      <c r="A21" s="2">
        <v>18</v>
      </c>
      <c r="B21" s="2" t="s">
        <v>26</v>
      </c>
      <c r="C21" s="2" t="s">
        <v>27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3">
        <f>COUNT(טבלה159[[#This Row],[ציון 1]:[ציון 10]])</f>
        <v>0</v>
      </c>
      <c r="O21" s="3" t="e">
        <f>AVERAGE(טבלה159[[#This Row],[ציון 1]:[ציון 10]])</f>
        <v>#DIV/0!</v>
      </c>
      <c r="P21" s="3" t="e">
        <f>ROUNDUP(טבלה159[[#This Row],[ממוצע]],0)</f>
        <v>#DIV/0!</v>
      </c>
    </row>
    <row r="22" spans="1:16" ht="20.100000000000001" customHeight="1" x14ac:dyDescent="0.2">
      <c r="A22" s="2">
        <v>19</v>
      </c>
      <c r="B22" s="2" t="s">
        <v>26</v>
      </c>
      <c r="C22" s="2" t="s">
        <v>27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3">
        <f>COUNT(טבלה159[[#This Row],[ציון 1]:[ציון 10]])</f>
        <v>0</v>
      </c>
      <c r="O22" s="3" t="e">
        <f>AVERAGE(טבלה159[[#This Row],[ציון 1]:[ציון 10]])</f>
        <v>#DIV/0!</v>
      </c>
      <c r="P22" s="3" t="e">
        <f>ROUNDUP(טבלה159[[#This Row],[ממוצע]],0)</f>
        <v>#DIV/0!</v>
      </c>
    </row>
    <row r="23" spans="1:16" ht="20.100000000000001" customHeight="1" x14ac:dyDescent="0.2">
      <c r="A23" s="2">
        <v>20</v>
      </c>
      <c r="B23" s="2" t="s">
        <v>26</v>
      </c>
      <c r="C23" s="2" t="s">
        <v>27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3">
        <f>COUNT(טבלה159[[#This Row],[ציון 1]:[ציון 10]])</f>
        <v>0</v>
      </c>
      <c r="O23" s="3" t="e">
        <f>AVERAGE(טבלה159[[#This Row],[ציון 1]:[ציון 10]])</f>
        <v>#DIV/0!</v>
      </c>
      <c r="P23" s="3" t="e">
        <f>ROUNDUP(טבלה159[[#This Row],[ממוצע]],0)</f>
        <v>#DIV/0!</v>
      </c>
    </row>
    <row r="24" spans="1:16" ht="20.100000000000001" customHeight="1" x14ac:dyDescent="0.2">
      <c r="A24" s="2">
        <v>21</v>
      </c>
      <c r="B24" s="2" t="s">
        <v>26</v>
      </c>
      <c r="C24" s="2" t="s">
        <v>27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3">
        <f>COUNT(טבלה159[[#This Row],[ציון 1]:[ציון 10]])</f>
        <v>0</v>
      </c>
      <c r="O24" s="3" t="e">
        <f>AVERAGE(טבלה159[[#This Row],[ציון 1]:[ציון 10]])</f>
        <v>#DIV/0!</v>
      </c>
      <c r="P24" s="3" t="e">
        <f>ROUNDUP(טבלה159[[#This Row],[ממוצע]],0)</f>
        <v>#DIV/0!</v>
      </c>
    </row>
    <row r="25" spans="1:16" ht="20.100000000000001" customHeight="1" x14ac:dyDescent="0.2">
      <c r="A25" s="2">
        <v>22</v>
      </c>
      <c r="B25" s="2" t="s">
        <v>26</v>
      </c>
      <c r="C25" s="2" t="s">
        <v>27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3">
        <f>COUNT(טבלה159[[#This Row],[ציון 1]:[ציון 10]])</f>
        <v>0</v>
      </c>
      <c r="O25" s="3" t="e">
        <f>AVERAGE(טבלה159[[#This Row],[ציון 1]:[ציון 10]])</f>
        <v>#DIV/0!</v>
      </c>
      <c r="P25" s="3" t="e">
        <f>ROUNDUP(טבלה159[[#This Row],[ממוצע]],0)</f>
        <v>#DIV/0!</v>
      </c>
    </row>
    <row r="26" spans="1:16" ht="20.100000000000001" customHeight="1" x14ac:dyDescent="0.2">
      <c r="A26" s="2">
        <v>23</v>
      </c>
      <c r="B26" s="2" t="s">
        <v>26</v>
      </c>
      <c r="C26" s="2" t="s">
        <v>27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3">
        <f>COUNT(טבלה159[[#This Row],[ציון 1]:[ציון 10]])</f>
        <v>0</v>
      </c>
      <c r="O26" s="3" t="e">
        <f>AVERAGE(טבלה159[[#This Row],[ציון 1]:[ציון 10]])</f>
        <v>#DIV/0!</v>
      </c>
      <c r="P26" s="3" t="e">
        <f>ROUNDUP(טבלה159[[#This Row],[ממוצע]],0)</f>
        <v>#DIV/0!</v>
      </c>
    </row>
  </sheetData>
  <sheetProtection selectLockedCells="1"/>
  <phoneticPr fontId="3" type="noConversion"/>
  <dataValidations count="1">
    <dataValidation type="whole" allowBlank="1" showInputMessage="1" showErrorMessage="1" errorTitle="טווח ציונים" error="טווח הציונים הינו 0 - 110" sqref="D4:M26" xr:uid="{06643468-6393-4AEF-A5B5-D5BC28FD040E}">
      <formula1>0</formula1>
      <formula2>110</formula2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B1465-45A1-4E93-830D-26066C1145A3}">
  <dimension ref="A1:P26"/>
  <sheetViews>
    <sheetView rightToLeft="1" workbookViewId="0">
      <selection activeCell="B4" sqref="B4:C26"/>
    </sheetView>
  </sheetViews>
  <sheetFormatPr defaultRowHeight="20.100000000000001" customHeight="1" x14ac:dyDescent="0.2"/>
  <cols>
    <col min="1" max="1" width="5.625" style="3" customWidth="1"/>
    <col min="2" max="3" width="12.625" style="3" customWidth="1"/>
    <col min="4" max="13" width="10.625" style="3" customWidth="1"/>
    <col min="14" max="16" width="10.625" style="3" hidden="1" customWidth="1"/>
    <col min="17" max="17" width="10.625" style="3" customWidth="1"/>
    <col min="18" max="16384" width="9" style="3"/>
  </cols>
  <sheetData>
    <row r="1" spans="1:16" ht="20.100000000000001" customHeight="1" thickBot="1" x14ac:dyDescent="0.25">
      <c r="C1" s="8" t="s">
        <v>24</v>
      </c>
      <c r="D1" s="9"/>
      <c r="E1" s="9"/>
      <c r="F1" s="9"/>
      <c r="G1" s="9"/>
      <c r="H1" s="9"/>
      <c r="I1" s="9"/>
      <c r="J1" s="9"/>
      <c r="K1" s="9"/>
      <c r="L1" s="9"/>
      <c r="M1" s="9"/>
    </row>
    <row r="2" spans="1:16" ht="20.100000000000001" customHeight="1" thickTop="1" thickBot="1" x14ac:dyDescent="0.25">
      <c r="C2" s="8" t="s">
        <v>25</v>
      </c>
      <c r="D2" s="7"/>
      <c r="E2" s="7"/>
      <c r="F2" s="7"/>
      <c r="G2" s="7"/>
      <c r="H2" s="7"/>
      <c r="I2" s="7"/>
      <c r="J2" s="7"/>
      <c r="K2" s="7"/>
      <c r="L2" s="7"/>
      <c r="M2" s="7"/>
    </row>
    <row r="3" spans="1:16" ht="20.100000000000001" customHeight="1" thickTop="1" x14ac:dyDescent="0.2">
      <c r="A3" s="1" t="s">
        <v>0</v>
      </c>
      <c r="B3" s="1" t="s">
        <v>2</v>
      </c>
      <c r="C3" s="1" t="s">
        <v>1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5" t="s">
        <v>13</v>
      </c>
      <c r="O3" s="5" t="s">
        <v>14</v>
      </c>
      <c r="P3" s="5" t="s">
        <v>15</v>
      </c>
    </row>
    <row r="4" spans="1:16" ht="20.100000000000001" customHeight="1" x14ac:dyDescent="0.2">
      <c r="A4" s="2">
        <v>1</v>
      </c>
      <c r="B4" s="2" t="s">
        <v>26</v>
      </c>
      <c r="C4" s="2" t="s">
        <v>27</v>
      </c>
      <c r="D4" s="4"/>
      <c r="E4" s="4"/>
      <c r="F4" s="4"/>
      <c r="G4" s="4"/>
      <c r="H4" s="4"/>
      <c r="I4" s="4"/>
      <c r="J4" s="4"/>
      <c r="K4" s="4"/>
      <c r="L4" s="4"/>
      <c r="M4" s="4"/>
      <c r="N4" s="3">
        <f>COUNT(טבלה158[[#This Row],[ציון 1]:[ציון 10]])</f>
        <v>0</v>
      </c>
      <c r="O4" s="3" t="e">
        <f>AVERAGE(טבלה158[[#This Row],[ציון 1]:[ציון 10]])</f>
        <v>#DIV/0!</v>
      </c>
      <c r="P4" s="3" t="e">
        <f>ROUNDUP(טבלה158[[#This Row],[ממוצע]],0)</f>
        <v>#DIV/0!</v>
      </c>
    </row>
    <row r="5" spans="1:16" ht="20.100000000000001" customHeight="1" x14ac:dyDescent="0.2">
      <c r="A5" s="2">
        <v>2</v>
      </c>
      <c r="B5" s="2" t="s">
        <v>26</v>
      </c>
      <c r="C5" s="2" t="s">
        <v>27</v>
      </c>
      <c r="D5" s="4"/>
      <c r="E5" s="4"/>
      <c r="F5" s="4"/>
      <c r="G5" s="4"/>
      <c r="H5" s="4"/>
      <c r="I5" s="4"/>
      <c r="J5" s="4"/>
      <c r="K5" s="4"/>
      <c r="L5" s="4"/>
      <c r="M5" s="4"/>
      <c r="N5" s="3">
        <f>COUNT(טבלה158[[#This Row],[ציון 1]:[ציון 10]])</f>
        <v>0</v>
      </c>
      <c r="O5" s="3" t="e">
        <f>AVERAGE(טבלה158[[#This Row],[ציון 1]:[ציון 10]])</f>
        <v>#DIV/0!</v>
      </c>
      <c r="P5" s="3" t="e">
        <f>ROUNDUP(טבלה158[[#This Row],[ממוצע]],0)</f>
        <v>#DIV/0!</v>
      </c>
    </row>
    <row r="6" spans="1:16" ht="20.100000000000001" customHeight="1" x14ac:dyDescent="0.2">
      <c r="A6" s="2">
        <v>3</v>
      </c>
      <c r="B6" s="2" t="s">
        <v>26</v>
      </c>
      <c r="C6" s="2" t="s">
        <v>27</v>
      </c>
      <c r="D6" s="4"/>
      <c r="E6" s="4"/>
      <c r="F6" s="4"/>
      <c r="G6" s="4"/>
      <c r="H6" s="4"/>
      <c r="I6" s="4"/>
      <c r="J6" s="4"/>
      <c r="K6" s="4"/>
      <c r="L6" s="4"/>
      <c r="M6" s="4"/>
      <c r="N6" s="3">
        <f>COUNT(טבלה158[[#This Row],[ציון 1]:[ציון 10]])</f>
        <v>0</v>
      </c>
      <c r="O6" s="3" t="e">
        <f>AVERAGE(טבלה158[[#This Row],[ציון 1]:[ציון 10]])</f>
        <v>#DIV/0!</v>
      </c>
      <c r="P6" s="3" t="e">
        <f>ROUNDUP(טבלה158[[#This Row],[ממוצע]],0)</f>
        <v>#DIV/0!</v>
      </c>
    </row>
    <row r="7" spans="1:16" ht="20.100000000000001" customHeight="1" x14ac:dyDescent="0.2">
      <c r="A7" s="2">
        <v>4</v>
      </c>
      <c r="B7" s="2" t="s">
        <v>26</v>
      </c>
      <c r="C7" s="2" t="s">
        <v>27</v>
      </c>
      <c r="D7" s="4"/>
      <c r="E7" s="4"/>
      <c r="F7" s="4"/>
      <c r="G7" s="4"/>
      <c r="H7" s="4"/>
      <c r="I7" s="4"/>
      <c r="J7" s="4"/>
      <c r="K7" s="4"/>
      <c r="L7" s="4"/>
      <c r="M7" s="4"/>
      <c r="N7" s="3">
        <f>COUNT(טבלה158[[#This Row],[ציון 1]:[ציון 10]])</f>
        <v>0</v>
      </c>
      <c r="O7" s="3" t="e">
        <f>AVERAGE(טבלה158[[#This Row],[ציון 1]:[ציון 10]])</f>
        <v>#DIV/0!</v>
      </c>
      <c r="P7" s="3" t="e">
        <f>ROUNDUP(טבלה158[[#This Row],[ממוצע]],0)</f>
        <v>#DIV/0!</v>
      </c>
    </row>
    <row r="8" spans="1:16" ht="20.100000000000001" customHeight="1" x14ac:dyDescent="0.2">
      <c r="A8" s="2">
        <v>5</v>
      </c>
      <c r="B8" s="2" t="s">
        <v>26</v>
      </c>
      <c r="C8" s="2" t="s">
        <v>27</v>
      </c>
      <c r="D8" s="4"/>
      <c r="E8" s="4"/>
      <c r="F8" s="4"/>
      <c r="G8" s="4"/>
      <c r="H8" s="4"/>
      <c r="I8" s="4"/>
      <c r="J8" s="4"/>
      <c r="K8" s="4"/>
      <c r="L8" s="4"/>
      <c r="M8" s="4"/>
      <c r="N8" s="3">
        <f>COUNT(טבלה158[[#This Row],[ציון 1]:[ציון 10]])</f>
        <v>0</v>
      </c>
      <c r="O8" s="3" t="e">
        <f>AVERAGE(טבלה158[[#This Row],[ציון 1]:[ציון 10]])</f>
        <v>#DIV/0!</v>
      </c>
      <c r="P8" s="3" t="e">
        <f>ROUNDUP(טבלה158[[#This Row],[ממוצע]],0)</f>
        <v>#DIV/0!</v>
      </c>
    </row>
    <row r="9" spans="1:16" ht="20.100000000000001" customHeight="1" x14ac:dyDescent="0.2">
      <c r="A9" s="2">
        <v>6</v>
      </c>
      <c r="B9" s="2" t="s">
        <v>26</v>
      </c>
      <c r="C9" s="2" t="s">
        <v>27</v>
      </c>
      <c r="D9" s="4"/>
      <c r="E9" s="4"/>
      <c r="F9" s="4"/>
      <c r="G9" s="4"/>
      <c r="H9" s="4"/>
      <c r="I9" s="4"/>
      <c r="J9" s="4"/>
      <c r="K9" s="4"/>
      <c r="L9" s="4"/>
      <c r="M9" s="4"/>
      <c r="N9" s="3">
        <f>COUNT(טבלה158[[#This Row],[ציון 1]:[ציון 10]])</f>
        <v>0</v>
      </c>
      <c r="O9" s="3" t="e">
        <f>AVERAGE(טבלה158[[#This Row],[ציון 1]:[ציון 10]])</f>
        <v>#DIV/0!</v>
      </c>
      <c r="P9" s="3" t="e">
        <f>ROUNDUP(טבלה158[[#This Row],[ממוצע]],0)</f>
        <v>#DIV/0!</v>
      </c>
    </row>
    <row r="10" spans="1:16" ht="20.100000000000001" customHeight="1" x14ac:dyDescent="0.2">
      <c r="A10" s="2">
        <v>7</v>
      </c>
      <c r="B10" s="2" t="s">
        <v>26</v>
      </c>
      <c r="C10" s="2" t="s">
        <v>27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3">
        <f>COUNT(טבלה158[[#This Row],[ציון 1]:[ציון 10]])</f>
        <v>0</v>
      </c>
      <c r="O10" s="3" t="e">
        <f>AVERAGE(טבלה158[[#This Row],[ציון 1]:[ציון 10]])</f>
        <v>#DIV/0!</v>
      </c>
      <c r="P10" s="3" t="e">
        <f>ROUNDUP(טבלה158[[#This Row],[ממוצע]],0)</f>
        <v>#DIV/0!</v>
      </c>
    </row>
    <row r="11" spans="1:16" ht="20.100000000000001" customHeight="1" x14ac:dyDescent="0.2">
      <c r="A11" s="2">
        <v>8</v>
      </c>
      <c r="B11" s="2" t="s">
        <v>26</v>
      </c>
      <c r="C11" s="2" t="s">
        <v>27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3">
        <f>COUNT(טבלה158[[#This Row],[ציון 1]:[ציון 10]])</f>
        <v>0</v>
      </c>
      <c r="O11" s="3" t="e">
        <f>AVERAGE(טבלה158[[#This Row],[ציון 1]:[ציון 10]])</f>
        <v>#DIV/0!</v>
      </c>
      <c r="P11" s="3" t="e">
        <f>ROUNDUP(טבלה158[[#This Row],[ממוצע]],0)</f>
        <v>#DIV/0!</v>
      </c>
    </row>
    <row r="12" spans="1:16" ht="20.100000000000001" customHeight="1" x14ac:dyDescent="0.2">
      <c r="A12" s="2">
        <v>9</v>
      </c>
      <c r="B12" s="2" t="s">
        <v>26</v>
      </c>
      <c r="C12" s="2" t="s">
        <v>27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3">
        <f>COUNT(טבלה158[[#This Row],[ציון 1]:[ציון 10]])</f>
        <v>0</v>
      </c>
      <c r="O12" s="3" t="e">
        <f>AVERAGE(טבלה158[[#This Row],[ציון 1]:[ציון 10]])</f>
        <v>#DIV/0!</v>
      </c>
      <c r="P12" s="3" t="e">
        <f>ROUNDUP(טבלה158[[#This Row],[ממוצע]],0)</f>
        <v>#DIV/0!</v>
      </c>
    </row>
    <row r="13" spans="1:16" ht="20.100000000000001" customHeight="1" x14ac:dyDescent="0.2">
      <c r="A13" s="2">
        <v>10</v>
      </c>
      <c r="B13" s="2" t="s">
        <v>26</v>
      </c>
      <c r="C13" s="2" t="s">
        <v>27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3">
        <f>COUNT(טבלה158[[#This Row],[ציון 1]:[ציון 10]])</f>
        <v>0</v>
      </c>
      <c r="O13" s="3" t="e">
        <f>AVERAGE(טבלה158[[#This Row],[ציון 1]:[ציון 10]])</f>
        <v>#DIV/0!</v>
      </c>
      <c r="P13" s="3" t="e">
        <f>ROUNDUP(טבלה158[[#This Row],[ממוצע]],0)</f>
        <v>#DIV/0!</v>
      </c>
    </row>
    <row r="14" spans="1:16" ht="20.100000000000001" customHeight="1" x14ac:dyDescent="0.2">
      <c r="A14" s="2">
        <v>11</v>
      </c>
      <c r="B14" s="2" t="s">
        <v>26</v>
      </c>
      <c r="C14" s="2" t="s">
        <v>27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3">
        <f>COUNT(טבלה158[[#This Row],[ציון 1]:[ציון 10]])</f>
        <v>0</v>
      </c>
      <c r="O14" s="3" t="e">
        <f>AVERAGE(טבלה158[[#This Row],[ציון 1]:[ציון 10]])</f>
        <v>#DIV/0!</v>
      </c>
      <c r="P14" s="3" t="e">
        <f>ROUNDUP(טבלה158[[#This Row],[ממוצע]],0)</f>
        <v>#DIV/0!</v>
      </c>
    </row>
    <row r="15" spans="1:16" ht="20.100000000000001" customHeight="1" x14ac:dyDescent="0.2">
      <c r="A15" s="2">
        <v>12</v>
      </c>
      <c r="B15" s="2" t="s">
        <v>26</v>
      </c>
      <c r="C15" s="2" t="s">
        <v>27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3">
        <f>COUNT(טבלה158[[#This Row],[ציון 1]:[ציון 10]])</f>
        <v>0</v>
      </c>
      <c r="O15" s="3" t="e">
        <f>AVERAGE(טבלה158[[#This Row],[ציון 1]:[ציון 10]])</f>
        <v>#DIV/0!</v>
      </c>
      <c r="P15" s="3" t="e">
        <f>ROUNDUP(טבלה158[[#This Row],[ממוצע]],0)</f>
        <v>#DIV/0!</v>
      </c>
    </row>
    <row r="16" spans="1:16" ht="20.100000000000001" customHeight="1" x14ac:dyDescent="0.2">
      <c r="A16" s="2">
        <v>13</v>
      </c>
      <c r="B16" s="2" t="s">
        <v>26</v>
      </c>
      <c r="C16" s="2" t="s">
        <v>27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3">
        <f>COUNT(טבלה158[[#This Row],[ציון 1]:[ציון 10]])</f>
        <v>0</v>
      </c>
      <c r="O16" s="3" t="e">
        <f>AVERAGE(טבלה158[[#This Row],[ציון 1]:[ציון 10]])</f>
        <v>#DIV/0!</v>
      </c>
      <c r="P16" s="3" t="e">
        <f>ROUNDUP(טבלה158[[#This Row],[ממוצע]],0)</f>
        <v>#DIV/0!</v>
      </c>
    </row>
    <row r="17" spans="1:16" ht="20.100000000000001" customHeight="1" x14ac:dyDescent="0.2">
      <c r="A17" s="2">
        <v>14</v>
      </c>
      <c r="B17" s="2" t="s">
        <v>26</v>
      </c>
      <c r="C17" s="2" t="s">
        <v>27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3">
        <f>COUNT(טבלה158[[#This Row],[ציון 1]:[ציון 10]])</f>
        <v>0</v>
      </c>
      <c r="O17" s="3" t="e">
        <f>AVERAGE(טבלה158[[#This Row],[ציון 1]:[ציון 10]])</f>
        <v>#DIV/0!</v>
      </c>
      <c r="P17" s="3" t="e">
        <f>ROUNDUP(טבלה158[[#This Row],[ממוצע]],0)</f>
        <v>#DIV/0!</v>
      </c>
    </row>
    <row r="18" spans="1:16" ht="20.100000000000001" customHeight="1" x14ac:dyDescent="0.2">
      <c r="A18" s="2">
        <v>15</v>
      </c>
      <c r="B18" s="2" t="s">
        <v>26</v>
      </c>
      <c r="C18" s="2" t="s">
        <v>27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3">
        <f>COUNT(טבלה158[[#This Row],[ציון 1]:[ציון 10]])</f>
        <v>0</v>
      </c>
      <c r="O18" s="3" t="e">
        <f>AVERAGE(טבלה158[[#This Row],[ציון 1]:[ציון 10]])</f>
        <v>#DIV/0!</v>
      </c>
      <c r="P18" s="3" t="e">
        <f>ROUNDUP(טבלה158[[#This Row],[ממוצע]],0)</f>
        <v>#DIV/0!</v>
      </c>
    </row>
    <row r="19" spans="1:16" ht="20.100000000000001" customHeight="1" x14ac:dyDescent="0.2">
      <c r="A19" s="2">
        <v>16</v>
      </c>
      <c r="B19" s="2" t="s">
        <v>26</v>
      </c>
      <c r="C19" s="2" t="s">
        <v>27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3">
        <f>COUNT(טבלה158[[#This Row],[ציון 1]:[ציון 10]])</f>
        <v>0</v>
      </c>
      <c r="O19" s="3" t="e">
        <f>AVERAGE(טבלה158[[#This Row],[ציון 1]:[ציון 10]])</f>
        <v>#DIV/0!</v>
      </c>
      <c r="P19" s="3" t="e">
        <f>ROUNDUP(טבלה158[[#This Row],[ממוצע]],0)</f>
        <v>#DIV/0!</v>
      </c>
    </row>
    <row r="20" spans="1:16" ht="20.100000000000001" customHeight="1" x14ac:dyDescent="0.2">
      <c r="A20" s="2">
        <v>17</v>
      </c>
      <c r="B20" s="2" t="s">
        <v>26</v>
      </c>
      <c r="C20" s="2" t="s">
        <v>27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3">
        <f>COUNT(טבלה158[[#This Row],[ציון 1]:[ציון 10]])</f>
        <v>0</v>
      </c>
      <c r="O20" s="3" t="e">
        <f>AVERAGE(טבלה158[[#This Row],[ציון 1]:[ציון 10]])</f>
        <v>#DIV/0!</v>
      </c>
      <c r="P20" s="3" t="e">
        <f>ROUNDUP(טבלה158[[#This Row],[ממוצע]],0)</f>
        <v>#DIV/0!</v>
      </c>
    </row>
    <row r="21" spans="1:16" ht="20.100000000000001" customHeight="1" x14ac:dyDescent="0.2">
      <c r="A21" s="2">
        <v>18</v>
      </c>
      <c r="B21" s="2" t="s">
        <v>26</v>
      </c>
      <c r="C21" s="2" t="s">
        <v>27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3">
        <f>COUNT(טבלה158[[#This Row],[ציון 1]:[ציון 10]])</f>
        <v>0</v>
      </c>
      <c r="O21" s="3" t="e">
        <f>AVERAGE(טבלה158[[#This Row],[ציון 1]:[ציון 10]])</f>
        <v>#DIV/0!</v>
      </c>
      <c r="P21" s="3" t="e">
        <f>ROUNDUP(טבלה158[[#This Row],[ממוצע]],0)</f>
        <v>#DIV/0!</v>
      </c>
    </row>
    <row r="22" spans="1:16" ht="20.100000000000001" customHeight="1" x14ac:dyDescent="0.2">
      <c r="A22" s="2">
        <v>19</v>
      </c>
      <c r="B22" s="2" t="s">
        <v>26</v>
      </c>
      <c r="C22" s="2" t="s">
        <v>27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3">
        <f>COUNT(טבלה158[[#This Row],[ציון 1]:[ציון 10]])</f>
        <v>0</v>
      </c>
      <c r="O22" s="3" t="e">
        <f>AVERAGE(טבלה158[[#This Row],[ציון 1]:[ציון 10]])</f>
        <v>#DIV/0!</v>
      </c>
      <c r="P22" s="3" t="e">
        <f>ROUNDUP(טבלה158[[#This Row],[ממוצע]],0)</f>
        <v>#DIV/0!</v>
      </c>
    </row>
    <row r="23" spans="1:16" ht="20.100000000000001" customHeight="1" x14ac:dyDescent="0.2">
      <c r="A23" s="2">
        <v>20</v>
      </c>
      <c r="B23" s="2" t="s">
        <v>26</v>
      </c>
      <c r="C23" s="2" t="s">
        <v>27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3">
        <f>COUNT(טבלה158[[#This Row],[ציון 1]:[ציון 10]])</f>
        <v>0</v>
      </c>
      <c r="O23" s="3" t="e">
        <f>AVERAGE(טבלה158[[#This Row],[ציון 1]:[ציון 10]])</f>
        <v>#DIV/0!</v>
      </c>
      <c r="P23" s="3" t="e">
        <f>ROUNDUP(טבלה158[[#This Row],[ממוצע]],0)</f>
        <v>#DIV/0!</v>
      </c>
    </row>
    <row r="24" spans="1:16" ht="20.100000000000001" customHeight="1" x14ac:dyDescent="0.2">
      <c r="A24" s="2">
        <v>21</v>
      </c>
      <c r="B24" s="2" t="s">
        <v>26</v>
      </c>
      <c r="C24" s="2" t="s">
        <v>27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3">
        <f>COUNT(טבלה158[[#This Row],[ציון 1]:[ציון 10]])</f>
        <v>0</v>
      </c>
      <c r="O24" s="3" t="e">
        <f>AVERAGE(טבלה158[[#This Row],[ציון 1]:[ציון 10]])</f>
        <v>#DIV/0!</v>
      </c>
      <c r="P24" s="3" t="e">
        <f>ROUNDUP(טבלה158[[#This Row],[ממוצע]],0)</f>
        <v>#DIV/0!</v>
      </c>
    </row>
    <row r="25" spans="1:16" ht="20.100000000000001" customHeight="1" x14ac:dyDescent="0.2">
      <c r="A25" s="2">
        <v>22</v>
      </c>
      <c r="B25" s="2" t="s">
        <v>26</v>
      </c>
      <c r="C25" s="2" t="s">
        <v>27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3">
        <f>COUNT(טבלה158[[#This Row],[ציון 1]:[ציון 10]])</f>
        <v>0</v>
      </c>
      <c r="O25" s="3" t="e">
        <f>AVERAGE(טבלה158[[#This Row],[ציון 1]:[ציון 10]])</f>
        <v>#DIV/0!</v>
      </c>
      <c r="P25" s="3" t="e">
        <f>ROUNDUP(טבלה158[[#This Row],[ממוצע]],0)</f>
        <v>#DIV/0!</v>
      </c>
    </row>
    <row r="26" spans="1:16" ht="20.100000000000001" customHeight="1" x14ac:dyDescent="0.2">
      <c r="A26" s="2">
        <v>23</v>
      </c>
      <c r="B26" s="2" t="s">
        <v>26</v>
      </c>
      <c r="C26" s="2" t="s">
        <v>27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3">
        <f>COUNT(טבלה158[[#This Row],[ציון 1]:[ציון 10]])</f>
        <v>0</v>
      </c>
      <c r="O26" s="3" t="e">
        <f>AVERAGE(טבלה158[[#This Row],[ציון 1]:[ציון 10]])</f>
        <v>#DIV/0!</v>
      </c>
      <c r="P26" s="3" t="e">
        <f>ROUNDUP(טבלה158[[#This Row],[ממוצע]],0)</f>
        <v>#DIV/0!</v>
      </c>
    </row>
  </sheetData>
  <sheetProtection selectLockedCells="1"/>
  <dataValidations count="1">
    <dataValidation type="whole" allowBlank="1" showInputMessage="1" showErrorMessage="1" errorTitle="טווח ציונים" error="טווח הציונים הינו 0 - 110" sqref="D4:M26" xr:uid="{A7C0DC93-3F35-48E3-98DB-7D665DB946A8}">
      <formula1>0</formula1>
      <formula2>110</formula2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9A1FB-A5E4-4C4D-B1A0-6E0CF2207CBC}">
  <dimension ref="A1:P26"/>
  <sheetViews>
    <sheetView rightToLeft="1" workbookViewId="0">
      <selection activeCell="S20" sqref="S20"/>
    </sheetView>
  </sheetViews>
  <sheetFormatPr defaultRowHeight="20.100000000000001" customHeight="1" x14ac:dyDescent="0.2"/>
  <cols>
    <col min="1" max="1" width="5.625" style="3" customWidth="1"/>
    <col min="2" max="3" width="12.625" style="3" customWidth="1"/>
    <col min="4" max="13" width="10.625" style="3" customWidth="1"/>
    <col min="14" max="16" width="10.625" style="3" hidden="1" customWidth="1"/>
    <col min="17" max="17" width="10.625" style="3" customWidth="1"/>
    <col min="18" max="16384" width="9" style="3"/>
  </cols>
  <sheetData>
    <row r="1" spans="1:16" ht="20.100000000000001" customHeight="1" thickBot="1" x14ac:dyDescent="0.25">
      <c r="C1" s="8" t="s">
        <v>24</v>
      </c>
      <c r="D1" s="9"/>
      <c r="E1" s="9"/>
      <c r="F1" s="9"/>
      <c r="G1" s="9"/>
      <c r="H1" s="9"/>
      <c r="I1" s="9"/>
      <c r="J1" s="9"/>
      <c r="K1" s="9"/>
      <c r="L1" s="9"/>
      <c r="M1" s="9"/>
    </row>
    <row r="2" spans="1:16" ht="20.100000000000001" customHeight="1" thickTop="1" thickBot="1" x14ac:dyDescent="0.25">
      <c r="C2" s="8" t="s">
        <v>25</v>
      </c>
      <c r="D2" s="7"/>
      <c r="E2" s="7"/>
      <c r="F2" s="7"/>
      <c r="G2" s="7"/>
      <c r="H2" s="7"/>
      <c r="I2" s="7"/>
      <c r="J2" s="7"/>
      <c r="K2" s="7"/>
      <c r="L2" s="7"/>
      <c r="M2" s="7"/>
    </row>
    <row r="3" spans="1:16" ht="20.100000000000001" customHeight="1" thickTop="1" x14ac:dyDescent="0.2">
      <c r="A3" s="1" t="s">
        <v>0</v>
      </c>
      <c r="B3" s="1" t="s">
        <v>2</v>
      </c>
      <c r="C3" s="1" t="s">
        <v>1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5" t="s">
        <v>13</v>
      </c>
      <c r="O3" s="5" t="s">
        <v>14</v>
      </c>
      <c r="P3" s="5" t="s">
        <v>15</v>
      </c>
    </row>
    <row r="4" spans="1:16" ht="20.100000000000001" customHeight="1" x14ac:dyDescent="0.2">
      <c r="A4" s="2">
        <v>1</v>
      </c>
      <c r="B4" s="2" t="s">
        <v>26</v>
      </c>
      <c r="C4" s="2" t="s">
        <v>27</v>
      </c>
      <c r="D4" s="4"/>
      <c r="E4" s="4"/>
      <c r="F4" s="4"/>
      <c r="G4" s="4"/>
      <c r="H4" s="4"/>
      <c r="I4" s="4"/>
      <c r="J4" s="4"/>
      <c r="K4" s="4"/>
      <c r="L4" s="4"/>
      <c r="M4" s="4"/>
      <c r="N4" s="3">
        <f>COUNT(טבלה15[[#This Row],[ציון 1]:[ציון 10]])</f>
        <v>0</v>
      </c>
      <c r="O4" s="3" t="e">
        <f>AVERAGE(טבלה15[[#This Row],[ציון 1]:[ציון 10]])</f>
        <v>#DIV/0!</v>
      </c>
      <c r="P4" s="3" t="e">
        <f>ROUNDUP(טבלה15[[#This Row],[ממוצע]],0)</f>
        <v>#DIV/0!</v>
      </c>
    </row>
    <row r="5" spans="1:16" ht="20.100000000000001" customHeight="1" x14ac:dyDescent="0.2">
      <c r="A5" s="2">
        <v>2</v>
      </c>
      <c r="B5" s="2" t="s">
        <v>26</v>
      </c>
      <c r="C5" s="2" t="s">
        <v>27</v>
      </c>
      <c r="D5" s="4"/>
      <c r="E5" s="4"/>
      <c r="F5" s="4"/>
      <c r="G5" s="4"/>
      <c r="H5" s="4"/>
      <c r="I5" s="4"/>
      <c r="J5" s="4"/>
      <c r="K5" s="4"/>
      <c r="L5" s="4"/>
      <c r="M5" s="4"/>
      <c r="N5" s="3">
        <f>COUNT(טבלה15[[#This Row],[ציון 1]:[ציון 10]])</f>
        <v>0</v>
      </c>
      <c r="O5" s="3" t="e">
        <f>AVERAGE(טבלה15[[#This Row],[ציון 1]:[ציון 10]])</f>
        <v>#DIV/0!</v>
      </c>
      <c r="P5" s="3" t="e">
        <f>ROUNDUP(טבלה15[[#This Row],[ממוצע]],0)</f>
        <v>#DIV/0!</v>
      </c>
    </row>
    <row r="6" spans="1:16" ht="20.100000000000001" customHeight="1" x14ac:dyDescent="0.2">
      <c r="A6" s="2">
        <v>3</v>
      </c>
      <c r="B6" s="2" t="s">
        <v>26</v>
      </c>
      <c r="C6" s="2" t="s">
        <v>27</v>
      </c>
      <c r="D6" s="4"/>
      <c r="E6" s="4"/>
      <c r="F6" s="4"/>
      <c r="G6" s="4"/>
      <c r="H6" s="4"/>
      <c r="I6" s="4"/>
      <c r="J6" s="4"/>
      <c r="K6" s="4"/>
      <c r="L6" s="4"/>
      <c r="M6" s="4"/>
      <c r="N6" s="3">
        <f>COUNT(טבלה15[[#This Row],[ציון 1]:[ציון 10]])</f>
        <v>0</v>
      </c>
      <c r="O6" s="3" t="e">
        <f>AVERAGE(טבלה15[[#This Row],[ציון 1]:[ציון 10]])</f>
        <v>#DIV/0!</v>
      </c>
      <c r="P6" s="3" t="e">
        <f>ROUNDUP(טבלה15[[#This Row],[ממוצע]],0)</f>
        <v>#DIV/0!</v>
      </c>
    </row>
    <row r="7" spans="1:16" ht="20.100000000000001" customHeight="1" x14ac:dyDescent="0.2">
      <c r="A7" s="2">
        <v>4</v>
      </c>
      <c r="B7" s="2" t="s">
        <v>26</v>
      </c>
      <c r="C7" s="2" t="s">
        <v>27</v>
      </c>
      <c r="D7" s="4"/>
      <c r="E7" s="4"/>
      <c r="F7" s="4"/>
      <c r="G7" s="4"/>
      <c r="H7" s="4"/>
      <c r="I7" s="4"/>
      <c r="J7" s="4"/>
      <c r="K7" s="4"/>
      <c r="L7" s="4"/>
      <c r="M7" s="4"/>
      <c r="N7" s="3">
        <f>COUNT(טבלה15[[#This Row],[ציון 1]:[ציון 10]])</f>
        <v>0</v>
      </c>
      <c r="O7" s="3" t="e">
        <f>AVERAGE(טבלה15[[#This Row],[ציון 1]:[ציון 10]])</f>
        <v>#DIV/0!</v>
      </c>
      <c r="P7" s="3" t="e">
        <f>ROUNDUP(טבלה15[[#This Row],[ממוצע]],0)</f>
        <v>#DIV/0!</v>
      </c>
    </row>
    <row r="8" spans="1:16" ht="20.100000000000001" customHeight="1" x14ac:dyDescent="0.2">
      <c r="A8" s="2">
        <v>5</v>
      </c>
      <c r="B8" s="2" t="s">
        <v>26</v>
      </c>
      <c r="C8" s="2" t="s">
        <v>27</v>
      </c>
      <c r="D8" s="4"/>
      <c r="E8" s="4"/>
      <c r="F8" s="4"/>
      <c r="G8" s="4"/>
      <c r="H8" s="4"/>
      <c r="I8" s="4"/>
      <c r="J8" s="4"/>
      <c r="K8" s="4"/>
      <c r="L8" s="4"/>
      <c r="M8" s="4"/>
      <c r="N8" s="3">
        <f>COUNT(טבלה15[[#This Row],[ציון 1]:[ציון 10]])</f>
        <v>0</v>
      </c>
      <c r="O8" s="3" t="e">
        <f>AVERAGE(טבלה15[[#This Row],[ציון 1]:[ציון 10]])</f>
        <v>#DIV/0!</v>
      </c>
      <c r="P8" s="3" t="e">
        <f>ROUNDUP(טבלה15[[#This Row],[ממוצע]],0)</f>
        <v>#DIV/0!</v>
      </c>
    </row>
    <row r="9" spans="1:16" ht="20.100000000000001" customHeight="1" x14ac:dyDescent="0.2">
      <c r="A9" s="2">
        <v>6</v>
      </c>
      <c r="B9" s="2" t="s">
        <v>26</v>
      </c>
      <c r="C9" s="2" t="s">
        <v>27</v>
      </c>
      <c r="D9" s="4"/>
      <c r="E9" s="4"/>
      <c r="F9" s="4"/>
      <c r="G9" s="4"/>
      <c r="H9" s="4"/>
      <c r="I9" s="4"/>
      <c r="J9" s="4"/>
      <c r="K9" s="4"/>
      <c r="L9" s="4"/>
      <c r="M9" s="4"/>
      <c r="N9" s="3">
        <f>COUNT(טבלה15[[#This Row],[ציון 1]:[ציון 10]])</f>
        <v>0</v>
      </c>
      <c r="O9" s="3" t="e">
        <f>AVERAGE(טבלה15[[#This Row],[ציון 1]:[ציון 10]])</f>
        <v>#DIV/0!</v>
      </c>
      <c r="P9" s="3" t="e">
        <f>ROUNDUP(טבלה15[[#This Row],[ממוצע]],0)</f>
        <v>#DIV/0!</v>
      </c>
    </row>
    <row r="10" spans="1:16" ht="20.100000000000001" customHeight="1" x14ac:dyDescent="0.2">
      <c r="A10" s="2">
        <v>7</v>
      </c>
      <c r="B10" s="2" t="s">
        <v>26</v>
      </c>
      <c r="C10" s="2" t="s">
        <v>27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3">
        <f>COUNT(טבלה15[[#This Row],[ציון 1]:[ציון 10]])</f>
        <v>0</v>
      </c>
      <c r="O10" s="3" t="e">
        <f>AVERAGE(טבלה15[[#This Row],[ציון 1]:[ציון 10]])</f>
        <v>#DIV/0!</v>
      </c>
      <c r="P10" s="3" t="e">
        <f>ROUNDUP(טבלה15[[#This Row],[ממוצע]],0)</f>
        <v>#DIV/0!</v>
      </c>
    </row>
    <row r="11" spans="1:16" ht="20.100000000000001" customHeight="1" x14ac:dyDescent="0.2">
      <c r="A11" s="2">
        <v>8</v>
      </c>
      <c r="B11" s="2" t="s">
        <v>26</v>
      </c>
      <c r="C11" s="2" t="s">
        <v>27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3">
        <f>COUNT(טבלה15[[#This Row],[ציון 1]:[ציון 10]])</f>
        <v>0</v>
      </c>
      <c r="O11" s="3" t="e">
        <f>AVERAGE(טבלה15[[#This Row],[ציון 1]:[ציון 10]])</f>
        <v>#DIV/0!</v>
      </c>
      <c r="P11" s="3" t="e">
        <f>ROUNDUP(טבלה15[[#This Row],[ממוצע]],0)</f>
        <v>#DIV/0!</v>
      </c>
    </row>
    <row r="12" spans="1:16" ht="20.100000000000001" customHeight="1" x14ac:dyDescent="0.2">
      <c r="A12" s="2">
        <v>9</v>
      </c>
      <c r="B12" s="2" t="s">
        <v>26</v>
      </c>
      <c r="C12" s="2" t="s">
        <v>27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3">
        <f>COUNT(טבלה15[[#This Row],[ציון 1]:[ציון 10]])</f>
        <v>0</v>
      </c>
      <c r="O12" s="3" t="e">
        <f>AVERAGE(טבלה15[[#This Row],[ציון 1]:[ציון 10]])</f>
        <v>#DIV/0!</v>
      </c>
      <c r="P12" s="3" t="e">
        <f>ROUNDUP(טבלה15[[#This Row],[ממוצע]],0)</f>
        <v>#DIV/0!</v>
      </c>
    </row>
    <row r="13" spans="1:16" ht="20.100000000000001" customHeight="1" x14ac:dyDescent="0.2">
      <c r="A13" s="2">
        <v>10</v>
      </c>
      <c r="B13" s="2" t="s">
        <v>26</v>
      </c>
      <c r="C13" s="2" t="s">
        <v>27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3">
        <f>COUNT(טבלה15[[#This Row],[ציון 1]:[ציון 10]])</f>
        <v>0</v>
      </c>
      <c r="O13" s="3" t="e">
        <f>AVERAGE(טבלה15[[#This Row],[ציון 1]:[ציון 10]])</f>
        <v>#DIV/0!</v>
      </c>
      <c r="P13" s="3" t="e">
        <f>ROUNDUP(טבלה15[[#This Row],[ממוצע]],0)</f>
        <v>#DIV/0!</v>
      </c>
    </row>
    <row r="14" spans="1:16" ht="20.100000000000001" customHeight="1" x14ac:dyDescent="0.2">
      <c r="A14" s="2">
        <v>11</v>
      </c>
      <c r="B14" s="2" t="s">
        <v>26</v>
      </c>
      <c r="C14" s="2" t="s">
        <v>27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3">
        <f>COUNT(טבלה15[[#This Row],[ציון 1]:[ציון 10]])</f>
        <v>0</v>
      </c>
      <c r="O14" s="3" t="e">
        <f>AVERAGE(טבלה15[[#This Row],[ציון 1]:[ציון 10]])</f>
        <v>#DIV/0!</v>
      </c>
      <c r="P14" s="3" t="e">
        <f>ROUNDUP(טבלה15[[#This Row],[ממוצע]],0)</f>
        <v>#DIV/0!</v>
      </c>
    </row>
    <row r="15" spans="1:16" ht="20.100000000000001" customHeight="1" x14ac:dyDescent="0.2">
      <c r="A15" s="2">
        <v>12</v>
      </c>
      <c r="B15" s="2" t="s">
        <v>26</v>
      </c>
      <c r="C15" s="2" t="s">
        <v>27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3">
        <f>COUNT(טבלה15[[#This Row],[ציון 1]:[ציון 10]])</f>
        <v>0</v>
      </c>
      <c r="O15" s="3" t="e">
        <f>AVERAGE(טבלה15[[#This Row],[ציון 1]:[ציון 10]])</f>
        <v>#DIV/0!</v>
      </c>
      <c r="P15" s="3" t="e">
        <f>ROUNDUP(טבלה15[[#This Row],[ממוצע]],0)</f>
        <v>#DIV/0!</v>
      </c>
    </row>
    <row r="16" spans="1:16" ht="20.100000000000001" customHeight="1" x14ac:dyDescent="0.2">
      <c r="A16" s="2">
        <v>13</v>
      </c>
      <c r="B16" s="2" t="s">
        <v>26</v>
      </c>
      <c r="C16" s="2" t="s">
        <v>27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3">
        <f>COUNT(טבלה15[[#This Row],[ציון 1]:[ציון 10]])</f>
        <v>0</v>
      </c>
      <c r="O16" s="3" t="e">
        <f>AVERAGE(טבלה15[[#This Row],[ציון 1]:[ציון 10]])</f>
        <v>#DIV/0!</v>
      </c>
      <c r="P16" s="3" t="e">
        <f>ROUNDUP(טבלה15[[#This Row],[ממוצע]],0)</f>
        <v>#DIV/0!</v>
      </c>
    </row>
    <row r="17" spans="1:16" ht="20.100000000000001" customHeight="1" x14ac:dyDescent="0.2">
      <c r="A17" s="2">
        <v>14</v>
      </c>
      <c r="B17" s="2" t="s">
        <v>26</v>
      </c>
      <c r="C17" s="2" t="s">
        <v>27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3">
        <f>COUNT(טבלה15[[#This Row],[ציון 1]:[ציון 10]])</f>
        <v>0</v>
      </c>
      <c r="O17" s="3" t="e">
        <f>AVERAGE(טבלה15[[#This Row],[ציון 1]:[ציון 10]])</f>
        <v>#DIV/0!</v>
      </c>
      <c r="P17" s="3" t="e">
        <f>ROUNDUP(טבלה15[[#This Row],[ממוצע]],0)</f>
        <v>#DIV/0!</v>
      </c>
    </row>
    <row r="18" spans="1:16" ht="20.100000000000001" customHeight="1" x14ac:dyDescent="0.2">
      <c r="A18" s="2">
        <v>15</v>
      </c>
      <c r="B18" s="2" t="s">
        <v>26</v>
      </c>
      <c r="C18" s="2" t="s">
        <v>27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3">
        <f>COUNT(טבלה15[[#This Row],[ציון 1]:[ציון 10]])</f>
        <v>0</v>
      </c>
      <c r="O18" s="3" t="e">
        <f>AVERAGE(טבלה15[[#This Row],[ציון 1]:[ציון 10]])</f>
        <v>#DIV/0!</v>
      </c>
      <c r="P18" s="3" t="e">
        <f>ROUNDUP(טבלה15[[#This Row],[ממוצע]],0)</f>
        <v>#DIV/0!</v>
      </c>
    </row>
    <row r="19" spans="1:16" ht="20.100000000000001" customHeight="1" x14ac:dyDescent="0.2">
      <c r="A19" s="2">
        <v>16</v>
      </c>
      <c r="B19" s="2" t="s">
        <v>26</v>
      </c>
      <c r="C19" s="2" t="s">
        <v>27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3">
        <f>COUNT(טבלה15[[#This Row],[ציון 1]:[ציון 10]])</f>
        <v>0</v>
      </c>
      <c r="O19" s="3" t="e">
        <f>AVERAGE(טבלה15[[#This Row],[ציון 1]:[ציון 10]])</f>
        <v>#DIV/0!</v>
      </c>
      <c r="P19" s="3" t="e">
        <f>ROUNDUP(טבלה15[[#This Row],[ממוצע]],0)</f>
        <v>#DIV/0!</v>
      </c>
    </row>
    <row r="20" spans="1:16" ht="20.100000000000001" customHeight="1" x14ac:dyDescent="0.2">
      <c r="A20" s="2">
        <v>17</v>
      </c>
      <c r="B20" s="2" t="s">
        <v>26</v>
      </c>
      <c r="C20" s="2" t="s">
        <v>27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3">
        <f>COUNT(טבלה15[[#This Row],[ציון 1]:[ציון 10]])</f>
        <v>0</v>
      </c>
      <c r="O20" s="3" t="e">
        <f>AVERAGE(טבלה15[[#This Row],[ציון 1]:[ציון 10]])</f>
        <v>#DIV/0!</v>
      </c>
      <c r="P20" s="3" t="e">
        <f>ROUNDUP(טבלה15[[#This Row],[ממוצע]],0)</f>
        <v>#DIV/0!</v>
      </c>
    </row>
    <row r="21" spans="1:16" ht="20.100000000000001" customHeight="1" x14ac:dyDescent="0.2">
      <c r="A21" s="2">
        <v>18</v>
      </c>
      <c r="B21" s="2" t="s">
        <v>26</v>
      </c>
      <c r="C21" s="2" t="s">
        <v>27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3">
        <f>COUNT(טבלה15[[#This Row],[ציון 1]:[ציון 10]])</f>
        <v>0</v>
      </c>
      <c r="O21" s="3" t="e">
        <f>AVERAGE(טבלה15[[#This Row],[ציון 1]:[ציון 10]])</f>
        <v>#DIV/0!</v>
      </c>
      <c r="P21" s="3" t="e">
        <f>ROUNDUP(טבלה15[[#This Row],[ממוצע]],0)</f>
        <v>#DIV/0!</v>
      </c>
    </row>
    <row r="22" spans="1:16" ht="20.100000000000001" customHeight="1" x14ac:dyDescent="0.2">
      <c r="A22" s="2">
        <v>19</v>
      </c>
      <c r="B22" s="2" t="s">
        <v>26</v>
      </c>
      <c r="C22" s="2" t="s">
        <v>27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3">
        <f>COUNT(טבלה15[[#This Row],[ציון 1]:[ציון 10]])</f>
        <v>0</v>
      </c>
      <c r="O22" s="3" t="e">
        <f>AVERAGE(טבלה15[[#This Row],[ציון 1]:[ציון 10]])</f>
        <v>#DIV/0!</v>
      </c>
      <c r="P22" s="3" t="e">
        <f>ROUNDUP(טבלה15[[#This Row],[ממוצע]],0)</f>
        <v>#DIV/0!</v>
      </c>
    </row>
    <row r="23" spans="1:16" ht="20.100000000000001" customHeight="1" x14ac:dyDescent="0.2">
      <c r="A23" s="2">
        <v>20</v>
      </c>
      <c r="B23" s="2" t="s">
        <v>26</v>
      </c>
      <c r="C23" s="2" t="s">
        <v>27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3">
        <f>COUNT(טבלה15[[#This Row],[ציון 1]:[ציון 10]])</f>
        <v>0</v>
      </c>
      <c r="O23" s="3" t="e">
        <f>AVERAGE(טבלה15[[#This Row],[ציון 1]:[ציון 10]])</f>
        <v>#DIV/0!</v>
      </c>
      <c r="P23" s="3" t="e">
        <f>ROUNDUP(טבלה15[[#This Row],[ממוצע]],0)</f>
        <v>#DIV/0!</v>
      </c>
    </row>
    <row r="24" spans="1:16" ht="20.100000000000001" customHeight="1" x14ac:dyDescent="0.2">
      <c r="A24" s="2">
        <v>21</v>
      </c>
      <c r="B24" s="2" t="s">
        <v>26</v>
      </c>
      <c r="C24" s="2" t="s">
        <v>27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3">
        <f>COUNT(טבלה15[[#This Row],[ציון 1]:[ציון 10]])</f>
        <v>0</v>
      </c>
      <c r="O24" s="3" t="e">
        <f>AVERAGE(טבלה15[[#This Row],[ציון 1]:[ציון 10]])</f>
        <v>#DIV/0!</v>
      </c>
      <c r="P24" s="3" t="e">
        <f>ROUNDUP(טבלה15[[#This Row],[ממוצע]],0)</f>
        <v>#DIV/0!</v>
      </c>
    </row>
    <row r="25" spans="1:16" ht="20.100000000000001" customHeight="1" x14ac:dyDescent="0.2">
      <c r="A25" s="2">
        <v>22</v>
      </c>
      <c r="B25" s="2" t="s">
        <v>26</v>
      </c>
      <c r="C25" s="2" t="s">
        <v>27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3">
        <f>COUNT(טבלה15[[#This Row],[ציון 1]:[ציון 10]])</f>
        <v>0</v>
      </c>
      <c r="O25" s="3" t="e">
        <f>AVERAGE(טבלה15[[#This Row],[ציון 1]:[ציון 10]])</f>
        <v>#DIV/0!</v>
      </c>
      <c r="P25" s="3" t="e">
        <f>ROUNDUP(טבלה15[[#This Row],[ממוצע]],0)</f>
        <v>#DIV/0!</v>
      </c>
    </row>
    <row r="26" spans="1:16" ht="20.100000000000001" customHeight="1" x14ac:dyDescent="0.2">
      <c r="A26" s="2">
        <v>23</v>
      </c>
      <c r="B26" s="2" t="s">
        <v>26</v>
      </c>
      <c r="C26" s="2" t="s">
        <v>27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3">
        <f>COUNT(טבלה15[[#This Row],[ציון 1]:[ציון 10]])</f>
        <v>0</v>
      </c>
      <c r="O26" s="3" t="e">
        <f>AVERAGE(טבלה15[[#This Row],[ציון 1]:[ציון 10]])</f>
        <v>#DIV/0!</v>
      </c>
      <c r="P26" s="3" t="e">
        <f>ROUNDUP(טבלה15[[#This Row],[ממוצע]],0)</f>
        <v>#DIV/0!</v>
      </c>
    </row>
  </sheetData>
  <sheetProtection selectLockedCells="1"/>
  <dataValidations count="1">
    <dataValidation type="whole" allowBlank="1" showInputMessage="1" showErrorMessage="1" errorTitle="טווח ציונים" error="טווח הציונים הינו 0 - 110" sqref="D4:M26" xr:uid="{273223A5-EEE3-4BC3-AE97-434B8AFA71CC}">
      <formula1>0</formula1>
      <formula2>110</formula2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ACCB2-88E6-4BC0-8D4F-F6CB3934CA88}">
  <dimension ref="A1:H25"/>
  <sheetViews>
    <sheetView rightToLeft="1" zoomScaleNormal="100" workbookViewId="0">
      <selection activeCell="B2" sqref="B2:C24"/>
    </sheetView>
  </sheetViews>
  <sheetFormatPr defaultRowHeight="20.100000000000001" customHeight="1" x14ac:dyDescent="0.2"/>
  <cols>
    <col min="1" max="1" width="5.625" style="3" customWidth="1"/>
    <col min="2" max="3" width="12.625" style="3" customWidth="1"/>
    <col min="4" max="8" width="10.625" style="3" customWidth="1"/>
    <col min="9" max="16384" width="9" style="3"/>
  </cols>
  <sheetData>
    <row r="1" spans="1:8" ht="20.100000000000001" customHeight="1" x14ac:dyDescent="0.2">
      <c r="A1" s="1" t="s">
        <v>0</v>
      </c>
      <c r="B1" s="1" t="s">
        <v>2</v>
      </c>
      <c r="C1" s="1" t="s">
        <v>1</v>
      </c>
      <c r="D1" s="1" t="s">
        <v>16</v>
      </c>
      <c r="E1" s="1" t="s">
        <v>17</v>
      </c>
      <c r="F1" s="1" t="s">
        <v>18</v>
      </c>
      <c r="G1" s="1" t="s">
        <v>19</v>
      </c>
      <c r="H1" s="5" t="s">
        <v>20</v>
      </c>
    </row>
    <row r="2" spans="1:8" ht="20.100000000000001" customHeight="1" x14ac:dyDescent="0.2">
      <c r="A2" s="2">
        <v>1</v>
      </c>
      <c r="B2" s="2" t="s">
        <v>26</v>
      </c>
      <c r="C2" s="2" t="s">
        <v>27</v>
      </c>
      <c r="D2" s="3" t="e">
        <f>גמרא!P4</f>
        <v>#DIV/0!</v>
      </c>
      <c r="E2" s="3" t="e">
        <f>משנה!P4</f>
        <v>#DIV/0!</v>
      </c>
      <c r="F2" s="3" t="e">
        <f>חומש!P4</f>
        <v>#DIV/0!</v>
      </c>
      <c r="G2" s="3" t="e">
        <f>נביא!P4</f>
        <v>#DIV/0!</v>
      </c>
      <c r="H2" s="3" t="e">
        <f>AVERAGE(טבלה16[[#This Row],[גמרא]:[נביא]])</f>
        <v>#DIV/0!</v>
      </c>
    </row>
    <row r="3" spans="1:8" ht="20.100000000000001" customHeight="1" x14ac:dyDescent="0.2">
      <c r="A3" s="2">
        <v>2</v>
      </c>
      <c r="B3" s="2" t="s">
        <v>26</v>
      </c>
      <c r="C3" s="2" t="s">
        <v>27</v>
      </c>
      <c r="D3" s="3" t="e">
        <f>גמרא!P5</f>
        <v>#DIV/0!</v>
      </c>
      <c r="E3" s="3" t="e">
        <f>משנה!P5</f>
        <v>#DIV/0!</v>
      </c>
      <c r="F3" s="3" t="e">
        <f>חומש!P5</f>
        <v>#DIV/0!</v>
      </c>
      <c r="G3" s="3" t="e">
        <f>נביא!P5</f>
        <v>#DIV/0!</v>
      </c>
      <c r="H3" s="3" t="e">
        <f>AVERAGE(טבלה16[[#This Row],[גמרא]:[נביא]])</f>
        <v>#DIV/0!</v>
      </c>
    </row>
    <row r="4" spans="1:8" ht="20.100000000000001" customHeight="1" x14ac:dyDescent="0.2">
      <c r="A4" s="2">
        <v>3</v>
      </c>
      <c r="B4" s="2" t="s">
        <v>26</v>
      </c>
      <c r="C4" s="2" t="s">
        <v>27</v>
      </c>
      <c r="D4" s="3" t="e">
        <f>גמרא!P6</f>
        <v>#DIV/0!</v>
      </c>
      <c r="E4" s="3" t="e">
        <f>משנה!P6</f>
        <v>#DIV/0!</v>
      </c>
      <c r="F4" s="3" t="e">
        <f>חומש!P6</f>
        <v>#DIV/0!</v>
      </c>
      <c r="G4" s="3" t="e">
        <f>נביא!P6</f>
        <v>#DIV/0!</v>
      </c>
      <c r="H4" s="3" t="e">
        <f>AVERAGE(טבלה16[[#This Row],[גמרא]:[נביא]])</f>
        <v>#DIV/0!</v>
      </c>
    </row>
    <row r="5" spans="1:8" ht="20.100000000000001" customHeight="1" x14ac:dyDescent="0.2">
      <c r="A5" s="2">
        <v>4</v>
      </c>
      <c r="B5" s="2" t="s">
        <v>26</v>
      </c>
      <c r="C5" s="2" t="s">
        <v>27</v>
      </c>
      <c r="D5" s="3" t="e">
        <f>גמרא!P7</f>
        <v>#DIV/0!</v>
      </c>
      <c r="E5" s="3" t="e">
        <f>משנה!P7</f>
        <v>#DIV/0!</v>
      </c>
      <c r="F5" s="3" t="e">
        <f>חומש!P7</f>
        <v>#DIV/0!</v>
      </c>
      <c r="G5" s="3" t="e">
        <f>נביא!P7</f>
        <v>#DIV/0!</v>
      </c>
      <c r="H5" s="3" t="e">
        <f>AVERAGE(טבלה16[[#This Row],[גמרא]:[נביא]])</f>
        <v>#DIV/0!</v>
      </c>
    </row>
    <row r="6" spans="1:8" ht="20.100000000000001" customHeight="1" x14ac:dyDescent="0.2">
      <c r="A6" s="2">
        <v>5</v>
      </c>
      <c r="B6" s="2" t="s">
        <v>26</v>
      </c>
      <c r="C6" s="2" t="s">
        <v>27</v>
      </c>
      <c r="D6" s="3" t="e">
        <f>גמרא!P8</f>
        <v>#DIV/0!</v>
      </c>
      <c r="E6" s="3" t="e">
        <f>משנה!P8</f>
        <v>#DIV/0!</v>
      </c>
      <c r="F6" s="3" t="e">
        <f>חומש!P8</f>
        <v>#DIV/0!</v>
      </c>
      <c r="G6" s="3" t="e">
        <f>נביא!P8</f>
        <v>#DIV/0!</v>
      </c>
      <c r="H6" s="3" t="e">
        <f>AVERAGE(טבלה16[[#This Row],[גמרא]:[נביא]])</f>
        <v>#DIV/0!</v>
      </c>
    </row>
    <row r="7" spans="1:8" ht="20.100000000000001" customHeight="1" x14ac:dyDescent="0.2">
      <c r="A7" s="2">
        <v>6</v>
      </c>
      <c r="B7" s="2" t="s">
        <v>26</v>
      </c>
      <c r="C7" s="2" t="s">
        <v>27</v>
      </c>
      <c r="D7" s="3" t="e">
        <f>גמרא!P9</f>
        <v>#DIV/0!</v>
      </c>
      <c r="E7" s="3" t="e">
        <f>משנה!P9</f>
        <v>#DIV/0!</v>
      </c>
      <c r="F7" s="3" t="e">
        <f>חומש!P9</f>
        <v>#DIV/0!</v>
      </c>
      <c r="G7" s="3" t="e">
        <f>נביא!P9</f>
        <v>#DIV/0!</v>
      </c>
      <c r="H7" s="3" t="e">
        <f>AVERAGE(טבלה16[[#This Row],[גמרא]:[נביא]])</f>
        <v>#DIV/0!</v>
      </c>
    </row>
    <row r="8" spans="1:8" ht="20.100000000000001" customHeight="1" x14ac:dyDescent="0.2">
      <c r="A8" s="2">
        <v>7</v>
      </c>
      <c r="B8" s="2" t="s">
        <v>26</v>
      </c>
      <c r="C8" s="2" t="s">
        <v>27</v>
      </c>
      <c r="D8" s="3" t="e">
        <f>גמרא!P10</f>
        <v>#DIV/0!</v>
      </c>
      <c r="E8" s="3" t="e">
        <f>משנה!P10</f>
        <v>#DIV/0!</v>
      </c>
      <c r="F8" s="3" t="e">
        <f>חומש!P10</f>
        <v>#DIV/0!</v>
      </c>
      <c r="G8" s="3" t="e">
        <f>נביא!P10</f>
        <v>#DIV/0!</v>
      </c>
      <c r="H8" s="3" t="e">
        <f>AVERAGE(טבלה16[[#This Row],[גמרא]:[נביא]])</f>
        <v>#DIV/0!</v>
      </c>
    </row>
    <row r="9" spans="1:8" ht="20.100000000000001" customHeight="1" x14ac:dyDescent="0.2">
      <c r="A9" s="2">
        <v>8</v>
      </c>
      <c r="B9" s="2" t="s">
        <v>26</v>
      </c>
      <c r="C9" s="2" t="s">
        <v>27</v>
      </c>
      <c r="D9" s="3" t="e">
        <f>גמרא!P11</f>
        <v>#DIV/0!</v>
      </c>
      <c r="E9" s="3" t="e">
        <f>משנה!P11</f>
        <v>#DIV/0!</v>
      </c>
      <c r="F9" s="3" t="e">
        <f>חומש!P11</f>
        <v>#DIV/0!</v>
      </c>
      <c r="G9" s="3" t="e">
        <f>נביא!P11</f>
        <v>#DIV/0!</v>
      </c>
      <c r="H9" s="3" t="e">
        <f>AVERAGE(טבלה16[[#This Row],[גמרא]:[נביא]])</f>
        <v>#DIV/0!</v>
      </c>
    </row>
    <row r="10" spans="1:8" ht="20.100000000000001" customHeight="1" x14ac:dyDescent="0.2">
      <c r="A10" s="2">
        <v>9</v>
      </c>
      <c r="B10" s="2" t="s">
        <v>26</v>
      </c>
      <c r="C10" s="2" t="s">
        <v>27</v>
      </c>
      <c r="D10" s="3" t="e">
        <f>גמרא!P12</f>
        <v>#DIV/0!</v>
      </c>
      <c r="E10" s="3" t="e">
        <f>משנה!P12</f>
        <v>#DIV/0!</v>
      </c>
      <c r="F10" s="3" t="e">
        <f>חומש!P12</f>
        <v>#DIV/0!</v>
      </c>
      <c r="G10" s="3" t="e">
        <f>נביא!P12</f>
        <v>#DIV/0!</v>
      </c>
      <c r="H10" s="3" t="e">
        <f>AVERAGE(טבלה16[[#This Row],[גמרא]:[נביא]])</f>
        <v>#DIV/0!</v>
      </c>
    </row>
    <row r="11" spans="1:8" ht="20.100000000000001" customHeight="1" x14ac:dyDescent="0.2">
      <c r="A11" s="2">
        <v>10</v>
      </c>
      <c r="B11" s="2" t="s">
        <v>26</v>
      </c>
      <c r="C11" s="2" t="s">
        <v>27</v>
      </c>
      <c r="D11" s="3" t="e">
        <f>גמרא!P13</f>
        <v>#DIV/0!</v>
      </c>
      <c r="E11" s="3" t="e">
        <f>משנה!P13</f>
        <v>#DIV/0!</v>
      </c>
      <c r="F11" s="3" t="e">
        <f>חומש!P13</f>
        <v>#DIV/0!</v>
      </c>
      <c r="G11" s="3" t="e">
        <f>נביא!P13</f>
        <v>#DIV/0!</v>
      </c>
      <c r="H11" s="3" t="e">
        <f>AVERAGE(טבלה16[[#This Row],[גמרא]:[נביא]])</f>
        <v>#DIV/0!</v>
      </c>
    </row>
    <row r="12" spans="1:8" ht="20.100000000000001" customHeight="1" x14ac:dyDescent="0.2">
      <c r="A12" s="2">
        <v>11</v>
      </c>
      <c r="B12" s="2" t="s">
        <v>26</v>
      </c>
      <c r="C12" s="2" t="s">
        <v>27</v>
      </c>
      <c r="D12" s="3" t="e">
        <f>גמרא!P14</f>
        <v>#DIV/0!</v>
      </c>
      <c r="E12" s="3" t="e">
        <f>משנה!P14</f>
        <v>#DIV/0!</v>
      </c>
      <c r="F12" s="3" t="e">
        <f>חומש!P14</f>
        <v>#DIV/0!</v>
      </c>
      <c r="G12" s="3" t="e">
        <f>נביא!P14</f>
        <v>#DIV/0!</v>
      </c>
      <c r="H12" s="3" t="e">
        <f>AVERAGE(טבלה16[[#This Row],[גמרא]:[נביא]])</f>
        <v>#DIV/0!</v>
      </c>
    </row>
    <row r="13" spans="1:8" ht="20.100000000000001" customHeight="1" x14ac:dyDescent="0.2">
      <c r="A13" s="2">
        <v>12</v>
      </c>
      <c r="B13" s="2" t="s">
        <v>26</v>
      </c>
      <c r="C13" s="2" t="s">
        <v>27</v>
      </c>
      <c r="D13" s="3" t="e">
        <f>גמרא!P15</f>
        <v>#DIV/0!</v>
      </c>
      <c r="E13" s="3" t="e">
        <f>משנה!P15</f>
        <v>#DIV/0!</v>
      </c>
      <c r="F13" s="3" t="e">
        <f>חומש!P15</f>
        <v>#DIV/0!</v>
      </c>
      <c r="G13" s="3" t="e">
        <f>נביא!P15</f>
        <v>#DIV/0!</v>
      </c>
      <c r="H13" s="3" t="e">
        <f>AVERAGE(טבלה16[[#This Row],[גמרא]:[נביא]])</f>
        <v>#DIV/0!</v>
      </c>
    </row>
    <row r="14" spans="1:8" ht="20.100000000000001" customHeight="1" x14ac:dyDescent="0.2">
      <c r="A14" s="2">
        <v>13</v>
      </c>
      <c r="B14" s="2" t="s">
        <v>26</v>
      </c>
      <c r="C14" s="2" t="s">
        <v>27</v>
      </c>
      <c r="D14" s="3" t="e">
        <f>גמרא!P16</f>
        <v>#DIV/0!</v>
      </c>
      <c r="E14" s="3" t="e">
        <f>משנה!P16</f>
        <v>#DIV/0!</v>
      </c>
      <c r="F14" s="3" t="e">
        <f>חומש!P16</f>
        <v>#DIV/0!</v>
      </c>
      <c r="G14" s="3" t="e">
        <f>נביא!P16</f>
        <v>#DIV/0!</v>
      </c>
      <c r="H14" s="3" t="e">
        <f>AVERAGE(טבלה16[[#This Row],[גמרא]:[נביא]])</f>
        <v>#DIV/0!</v>
      </c>
    </row>
    <row r="15" spans="1:8" ht="20.100000000000001" customHeight="1" x14ac:dyDescent="0.2">
      <c r="A15" s="2">
        <v>14</v>
      </c>
      <c r="B15" s="2" t="s">
        <v>26</v>
      </c>
      <c r="C15" s="2" t="s">
        <v>27</v>
      </c>
      <c r="D15" s="3" t="e">
        <f>גמרא!P17</f>
        <v>#DIV/0!</v>
      </c>
      <c r="E15" s="3" t="e">
        <f>משנה!P17</f>
        <v>#DIV/0!</v>
      </c>
      <c r="F15" s="3" t="e">
        <f>חומש!P17</f>
        <v>#DIV/0!</v>
      </c>
      <c r="G15" s="3" t="e">
        <f>נביא!P17</f>
        <v>#DIV/0!</v>
      </c>
      <c r="H15" s="3" t="e">
        <f>AVERAGE(טבלה16[[#This Row],[גמרא]:[נביא]])</f>
        <v>#DIV/0!</v>
      </c>
    </row>
    <row r="16" spans="1:8" ht="20.100000000000001" customHeight="1" x14ac:dyDescent="0.2">
      <c r="A16" s="2">
        <v>15</v>
      </c>
      <c r="B16" s="2" t="s">
        <v>26</v>
      </c>
      <c r="C16" s="2" t="s">
        <v>27</v>
      </c>
      <c r="D16" s="3" t="e">
        <f>גמרא!P18</f>
        <v>#DIV/0!</v>
      </c>
      <c r="E16" s="3" t="e">
        <f>משנה!P18</f>
        <v>#DIV/0!</v>
      </c>
      <c r="F16" s="3" t="e">
        <f>חומש!P18</f>
        <v>#DIV/0!</v>
      </c>
      <c r="G16" s="3" t="e">
        <f>נביא!P18</f>
        <v>#DIV/0!</v>
      </c>
      <c r="H16" s="3" t="e">
        <f>AVERAGE(טבלה16[[#This Row],[גמרא]:[נביא]])</f>
        <v>#DIV/0!</v>
      </c>
    </row>
    <row r="17" spans="1:8" ht="20.100000000000001" customHeight="1" x14ac:dyDescent="0.2">
      <c r="A17" s="2">
        <v>16</v>
      </c>
      <c r="B17" s="2" t="s">
        <v>26</v>
      </c>
      <c r="C17" s="2" t="s">
        <v>27</v>
      </c>
      <c r="D17" s="3" t="e">
        <f>גמרא!P19</f>
        <v>#DIV/0!</v>
      </c>
      <c r="E17" s="3" t="e">
        <f>משנה!P19</f>
        <v>#DIV/0!</v>
      </c>
      <c r="F17" s="3" t="e">
        <f>חומש!P19</f>
        <v>#DIV/0!</v>
      </c>
      <c r="G17" s="3" t="e">
        <f>נביא!P19</f>
        <v>#DIV/0!</v>
      </c>
      <c r="H17" s="3" t="e">
        <f>AVERAGE(טבלה16[[#This Row],[גמרא]:[נביא]])</f>
        <v>#DIV/0!</v>
      </c>
    </row>
    <row r="18" spans="1:8" ht="20.100000000000001" customHeight="1" x14ac:dyDescent="0.2">
      <c r="A18" s="2">
        <v>17</v>
      </c>
      <c r="B18" s="2" t="s">
        <v>26</v>
      </c>
      <c r="C18" s="2" t="s">
        <v>27</v>
      </c>
      <c r="D18" s="3" t="e">
        <f>גמרא!P20</f>
        <v>#DIV/0!</v>
      </c>
      <c r="E18" s="3" t="e">
        <f>משנה!P20</f>
        <v>#DIV/0!</v>
      </c>
      <c r="F18" s="3" t="e">
        <f>חומש!P20</f>
        <v>#DIV/0!</v>
      </c>
      <c r="G18" s="3" t="e">
        <f>נביא!P20</f>
        <v>#DIV/0!</v>
      </c>
      <c r="H18" s="3" t="e">
        <f>AVERAGE(טבלה16[[#This Row],[גמרא]:[נביא]])</f>
        <v>#DIV/0!</v>
      </c>
    </row>
    <row r="19" spans="1:8" ht="20.100000000000001" customHeight="1" x14ac:dyDescent="0.2">
      <c r="A19" s="2">
        <v>18</v>
      </c>
      <c r="B19" s="2" t="s">
        <v>26</v>
      </c>
      <c r="C19" s="2" t="s">
        <v>27</v>
      </c>
      <c r="D19" s="3" t="e">
        <f>גמרא!P21</f>
        <v>#DIV/0!</v>
      </c>
      <c r="E19" s="3" t="e">
        <f>משנה!P21</f>
        <v>#DIV/0!</v>
      </c>
      <c r="F19" s="3" t="e">
        <f>חומש!P21</f>
        <v>#DIV/0!</v>
      </c>
      <c r="G19" s="3" t="e">
        <f>נביא!P21</f>
        <v>#DIV/0!</v>
      </c>
      <c r="H19" s="3" t="e">
        <f>AVERAGE(טבלה16[[#This Row],[גמרא]:[נביא]])</f>
        <v>#DIV/0!</v>
      </c>
    </row>
    <row r="20" spans="1:8" ht="20.100000000000001" customHeight="1" x14ac:dyDescent="0.2">
      <c r="A20" s="2">
        <v>19</v>
      </c>
      <c r="B20" s="2" t="s">
        <v>26</v>
      </c>
      <c r="C20" s="2" t="s">
        <v>27</v>
      </c>
      <c r="D20" s="3" t="e">
        <f>גמרא!P22</f>
        <v>#DIV/0!</v>
      </c>
      <c r="E20" s="3" t="e">
        <f>משנה!P22</f>
        <v>#DIV/0!</v>
      </c>
      <c r="F20" s="3" t="e">
        <f>חומש!P22</f>
        <v>#DIV/0!</v>
      </c>
      <c r="G20" s="3" t="e">
        <f>נביא!P22</f>
        <v>#DIV/0!</v>
      </c>
      <c r="H20" s="3" t="e">
        <f>AVERAGE(טבלה16[[#This Row],[גמרא]:[נביא]])</f>
        <v>#DIV/0!</v>
      </c>
    </row>
    <row r="21" spans="1:8" ht="20.100000000000001" customHeight="1" x14ac:dyDescent="0.2">
      <c r="A21" s="2">
        <v>20</v>
      </c>
      <c r="B21" s="2" t="s">
        <v>26</v>
      </c>
      <c r="C21" s="2" t="s">
        <v>27</v>
      </c>
      <c r="D21" s="3" t="e">
        <f>גמרא!P23</f>
        <v>#DIV/0!</v>
      </c>
      <c r="E21" s="3" t="e">
        <f>משנה!P23</f>
        <v>#DIV/0!</v>
      </c>
      <c r="F21" s="3" t="e">
        <f>חומש!P23</f>
        <v>#DIV/0!</v>
      </c>
      <c r="G21" s="3" t="e">
        <f>נביא!P23</f>
        <v>#DIV/0!</v>
      </c>
      <c r="H21" s="3" t="e">
        <f>AVERAGE(טבלה16[[#This Row],[גמרא]:[נביא]])</f>
        <v>#DIV/0!</v>
      </c>
    </row>
    <row r="22" spans="1:8" ht="20.100000000000001" customHeight="1" x14ac:dyDescent="0.2">
      <c r="A22" s="2">
        <v>21</v>
      </c>
      <c r="B22" s="2" t="s">
        <v>26</v>
      </c>
      <c r="C22" s="2" t="s">
        <v>27</v>
      </c>
      <c r="D22" s="3" t="e">
        <f>גמרא!P24</f>
        <v>#DIV/0!</v>
      </c>
      <c r="E22" s="3" t="e">
        <f>משנה!P24</f>
        <v>#DIV/0!</v>
      </c>
      <c r="F22" s="3" t="e">
        <f>חומש!P24</f>
        <v>#DIV/0!</v>
      </c>
      <c r="G22" s="3" t="e">
        <f>נביא!P24</f>
        <v>#DIV/0!</v>
      </c>
      <c r="H22" s="3" t="e">
        <f>AVERAGE(טבלה16[[#This Row],[גמרא]:[נביא]])</f>
        <v>#DIV/0!</v>
      </c>
    </row>
    <row r="23" spans="1:8" ht="20.100000000000001" customHeight="1" x14ac:dyDescent="0.2">
      <c r="A23" s="2">
        <v>22</v>
      </c>
      <c r="B23" s="2" t="s">
        <v>26</v>
      </c>
      <c r="C23" s="2" t="s">
        <v>27</v>
      </c>
      <c r="D23" s="3" t="e">
        <f>גמרא!P25</f>
        <v>#DIV/0!</v>
      </c>
      <c r="E23" s="3" t="e">
        <f>משנה!P25</f>
        <v>#DIV/0!</v>
      </c>
      <c r="F23" s="3" t="e">
        <f>חומש!P25</f>
        <v>#DIV/0!</v>
      </c>
      <c r="G23" s="3" t="e">
        <f>נביא!P25</f>
        <v>#DIV/0!</v>
      </c>
      <c r="H23" s="3" t="e">
        <f>AVERAGE(טבלה16[[#This Row],[גמרא]:[נביא]])</f>
        <v>#DIV/0!</v>
      </c>
    </row>
    <row r="24" spans="1:8" ht="20.100000000000001" customHeight="1" x14ac:dyDescent="0.2">
      <c r="A24" s="2">
        <v>23</v>
      </c>
      <c r="B24" s="2" t="s">
        <v>26</v>
      </c>
      <c r="C24" s="2" t="s">
        <v>27</v>
      </c>
      <c r="D24" s="3" t="e">
        <f>גמרא!P26</f>
        <v>#DIV/0!</v>
      </c>
      <c r="E24" s="3" t="e">
        <f>משנה!P26</f>
        <v>#DIV/0!</v>
      </c>
      <c r="F24" s="3" t="e">
        <f>חומש!P26</f>
        <v>#DIV/0!</v>
      </c>
      <c r="G24" s="3" t="e">
        <f>נביא!P26</f>
        <v>#DIV/0!</v>
      </c>
      <c r="H24" s="3" t="e">
        <f>AVERAGE(טבלה16[[#This Row],[גמרא]:[נביא]])</f>
        <v>#DIV/0!</v>
      </c>
    </row>
    <row r="25" spans="1:8" ht="20.100000000000001" customHeight="1" x14ac:dyDescent="0.2">
      <c r="C25" s="6" t="s">
        <v>22</v>
      </c>
      <c r="D25" s="6" t="e">
        <f>AVERAGE(טבלה16[גמרא])</f>
        <v>#DIV/0!</v>
      </c>
      <c r="E25" s="6" t="e">
        <f>AVERAGE(טבלה16[משנה])</f>
        <v>#DIV/0!</v>
      </c>
      <c r="F25" s="6" t="e">
        <f>AVERAGE(טבלה16[חומש])</f>
        <v>#DIV/0!</v>
      </c>
      <c r="G25" s="6" t="e">
        <f>AVERAGE(טבלה16[נביא])</f>
        <v>#DIV/0!</v>
      </c>
      <c r="H25" s="6" t="e">
        <f>AVERAGE(טבלה16[ממוצע כללי])</f>
        <v>#DIV/0!</v>
      </c>
    </row>
  </sheetData>
  <sheetProtection selectLockedCells="1"/>
  <dataValidations count="1">
    <dataValidation type="whole" allowBlank="1" showInputMessage="1" showErrorMessage="1" errorTitle="טווח ציונים" error="טווח הציונים הינו 0 - 110" sqref="D2:G24" xr:uid="{F2AFECA6-2027-4FB2-9314-DA6DF0F962AF}">
      <formula1>0</formula1>
      <formula2>110</formula2>
    </dataValidation>
  </dataValidations>
  <pageMargins left="0.23622047244094491" right="0.23622047244094491" top="1.1811023622047245" bottom="0.59055118110236227" header="0" footer="0"/>
  <pageSetup paperSize="9" orientation="portrait" verticalDpi="0" r:id="rId1"/>
  <headerFooter>
    <oddHeader>&amp;L&amp;"+,מודגש"&amp;15
כיתה ה/2 תשפ"ד&amp;C&amp;G&amp;R&amp;"+,מודגש"&amp;15
ציוני מבחנים - ממוצעים</oddHeader>
  </headerFooter>
  <legacyDrawingHF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75C13-3D7B-4003-8316-B3C782FAFB64}">
  <dimension ref="A1:H25"/>
  <sheetViews>
    <sheetView rightToLeft="1" tabSelected="1" zoomScaleNormal="100" workbookViewId="0">
      <selection activeCell="K12" sqref="K12"/>
    </sheetView>
  </sheetViews>
  <sheetFormatPr defaultRowHeight="20.100000000000001" customHeight="1" x14ac:dyDescent="0.2"/>
  <cols>
    <col min="1" max="1" width="5.625" style="3" customWidth="1"/>
    <col min="2" max="3" width="12.625" style="3" customWidth="1"/>
    <col min="4" max="8" width="10.625" style="3" customWidth="1"/>
    <col min="9" max="16384" width="9" style="3"/>
  </cols>
  <sheetData>
    <row r="1" spans="1:8" ht="20.100000000000001" customHeight="1" x14ac:dyDescent="0.2">
      <c r="A1" s="1" t="s">
        <v>0</v>
      </c>
      <c r="B1" s="1" t="s">
        <v>2</v>
      </c>
      <c r="C1" s="1" t="s">
        <v>1</v>
      </c>
      <c r="D1" s="1" t="s">
        <v>16</v>
      </c>
      <c r="E1" s="1" t="s">
        <v>17</v>
      </c>
      <c r="F1" s="1" t="s">
        <v>18</v>
      </c>
      <c r="G1" s="1" t="s">
        <v>19</v>
      </c>
      <c r="H1" s="5" t="s">
        <v>21</v>
      </c>
    </row>
    <row r="2" spans="1:8" ht="20.100000000000001" customHeight="1" x14ac:dyDescent="0.2">
      <c r="A2" s="2">
        <v>1</v>
      </c>
      <c r="B2" s="2" t="s">
        <v>26</v>
      </c>
      <c r="C2" s="2" t="s">
        <v>27</v>
      </c>
      <c r="D2" s="3">
        <f>גמרא!N4</f>
        <v>0</v>
      </c>
      <c r="E2" s="3">
        <f>משנה!N4</f>
        <v>0</v>
      </c>
      <c r="F2" s="3">
        <f>חומש!N4</f>
        <v>0</v>
      </c>
      <c r="G2" s="3">
        <f>נביא!N4</f>
        <v>0</v>
      </c>
      <c r="H2" s="3">
        <f>SUM(טבלה167[[#This Row],[גמרא]:[נביא]])</f>
        <v>0</v>
      </c>
    </row>
    <row r="3" spans="1:8" ht="20.100000000000001" customHeight="1" x14ac:dyDescent="0.2">
      <c r="A3" s="2">
        <v>2</v>
      </c>
      <c r="B3" s="2" t="s">
        <v>26</v>
      </c>
      <c r="C3" s="2" t="s">
        <v>27</v>
      </c>
      <c r="D3" s="3">
        <f>גמרא!N5</f>
        <v>0</v>
      </c>
      <c r="E3" s="3">
        <f>משנה!N5</f>
        <v>0</v>
      </c>
      <c r="F3" s="3">
        <f>חומש!N5</f>
        <v>0</v>
      </c>
      <c r="G3" s="3">
        <f>נביא!N5</f>
        <v>0</v>
      </c>
      <c r="H3" s="3">
        <f>SUM(טבלה167[[#This Row],[גמרא]:[נביא]])</f>
        <v>0</v>
      </c>
    </row>
    <row r="4" spans="1:8" ht="20.100000000000001" customHeight="1" x14ac:dyDescent="0.2">
      <c r="A4" s="2">
        <v>3</v>
      </c>
      <c r="B4" s="2" t="s">
        <v>26</v>
      </c>
      <c r="C4" s="2" t="s">
        <v>27</v>
      </c>
      <c r="D4" s="3">
        <f>גמרא!N6</f>
        <v>0</v>
      </c>
      <c r="E4" s="3">
        <f>משנה!N6</f>
        <v>0</v>
      </c>
      <c r="F4" s="3">
        <f>חומש!N6</f>
        <v>0</v>
      </c>
      <c r="G4" s="3">
        <f>נביא!N6</f>
        <v>0</v>
      </c>
      <c r="H4" s="3">
        <f>SUM(טבלה167[[#This Row],[גמרא]:[נביא]])</f>
        <v>0</v>
      </c>
    </row>
    <row r="5" spans="1:8" ht="20.100000000000001" customHeight="1" x14ac:dyDescent="0.2">
      <c r="A5" s="2">
        <v>4</v>
      </c>
      <c r="B5" s="2" t="s">
        <v>26</v>
      </c>
      <c r="C5" s="2" t="s">
        <v>27</v>
      </c>
      <c r="D5" s="3">
        <f>גמרא!N7</f>
        <v>0</v>
      </c>
      <c r="E5" s="3">
        <f>משנה!N7</f>
        <v>0</v>
      </c>
      <c r="F5" s="3">
        <f>חומש!N7</f>
        <v>0</v>
      </c>
      <c r="G5" s="3">
        <f>נביא!N7</f>
        <v>0</v>
      </c>
      <c r="H5" s="3">
        <f>SUM(טבלה167[[#This Row],[גמרא]:[נביא]])</f>
        <v>0</v>
      </c>
    </row>
    <row r="6" spans="1:8" ht="20.100000000000001" customHeight="1" x14ac:dyDescent="0.2">
      <c r="A6" s="2">
        <v>5</v>
      </c>
      <c r="B6" s="2" t="s">
        <v>26</v>
      </c>
      <c r="C6" s="2" t="s">
        <v>27</v>
      </c>
      <c r="D6" s="3">
        <f>גמרא!N8</f>
        <v>0</v>
      </c>
      <c r="E6" s="3">
        <f>משנה!N8</f>
        <v>0</v>
      </c>
      <c r="F6" s="3">
        <f>חומש!N8</f>
        <v>0</v>
      </c>
      <c r="G6" s="3">
        <f>נביא!N8</f>
        <v>0</v>
      </c>
      <c r="H6" s="3">
        <f>SUM(טבלה167[[#This Row],[גמרא]:[נביא]])</f>
        <v>0</v>
      </c>
    </row>
    <row r="7" spans="1:8" ht="20.100000000000001" customHeight="1" x14ac:dyDescent="0.2">
      <c r="A7" s="2">
        <v>6</v>
      </c>
      <c r="B7" s="2" t="s">
        <v>26</v>
      </c>
      <c r="C7" s="2" t="s">
        <v>27</v>
      </c>
      <c r="D7" s="3">
        <f>גמרא!N9</f>
        <v>0</v>
      </c>
      <c r="E7" s="3">
        <f>משנה!N9</f>
        <v>0</v>
      </c>
      <c r="F7" s="3">
        <f>חומש!N9</f>
        <v>0</v>
      </c>
      <c r="G7" s="3">
        <f>נביא!N9</f>
        <v>0</v>
      </c>
      <c r="H7" s="3">
        <f>SUM(טבלה167[[#This Row],[גמרא]:[נביא]])</f>
        <v>0</v>
      </c>
    </row>
    <row r="8" spans="1:8" ht="20.100000000000001" customHeight="1" x14ac:dyDescent="0.2">
      <c r="A8" s="2">
        <v>7</v>
      </c>
      <c r="B8" s="2" t="s">
        <v>26</v>
      </c>
      <c r="C8" s="2" t="s">
        <v>27</v>
      </c>
      <c r="D8" s="3">
        <f>גמרא!N10</f>
        <v>0</v>
      </c>
      <c r="E8" s="3">
        <f>משנה!N10</f>
        <v>0</v>
      </c>
      <c r="F8" s="3">
        <f>חומש!N10</f>
        <v>0</v>
      </c>
      <c r="G8" s="3">
        <f>נביא!N10</f>
        <v>0</v>
      </c>
      <c r="H8" s="3">
        <f>SUM(טבלה167[[#This Row],[גמרא]:[נביא]])</f>
        <v>0</v>
      </c>
    </row>
    <row r="9" spans="1:8" ht="20.100000000000001" customHeight="1" x14ac:dyDescent="0.2">
      <c r="A9" s="2">
        <v>8</v>
      </c>
      <c r="B9" s="2" t="s">
        <v>26</v>
      </c>
      <c r="C9" s="2" t="s">
        <v>27</v>
      </c>
      <c r="D9" s="3">
        <f>גמרא!N11</f>
        <v>0</v>
      </c>
      <c r="E9" s="3">
        <f>משנה!N11</f>
        <v>0</v>
      </c>
      <c r="F9" s="3">
        <f>חומש!N11</f>
        <v>0</v>
      </c>
      <c r="G9" s="3">
        <f>נביא!N11</f>
        <v>0</v>
      </c>
      <c r="H9" s="3">
        <f>SUM(טבלה167[[#This Row],[גמרא]:[נביא]])</f>
        <v>0</v>
      </c>
    </row>
    <row r="10" spans="1:8" ht="20.100000000000001" customHeight="1" x14ac:dyDescent="0.2">
      <c r="A10" s="2">
        <v>9</v>
      </c>
      <c r="B10" s="2" t="s">
        <v>26</v>
      </c>
      <c r="C10" s="2" t="s">
        <v>27</v>
      </c>
      <c r="D10" s="3">
        <f>גמרא!N12</f>
        <v>0</v>
      </c>
      <c r="E10" s="3">
        <f>משנה!N12</f>
        <v>0</v>
      </c>
      <c r="F10" s="3">
        <f>חומש!N12</f>
        <v>0</v>
      </c>
      <c r="G10" s="3">
        <f>נביא!N12</f>
        <v>0</v>
      </c>
      <c r="H10" s="3">
        <f>SUM(טבלה167[[#This Row],[גמרא]:[נביא]])</f>
        <v>0</v>
      </c>
    </row>
    <row r="11" spans="1:8" ht="20.100000000000001" customHeight="1" x14ac:dyDescent="0.2">
      <c r="A11" s="2">
        <v>10</v>
      </c>
      <c r="B11" s="2" t="s">
        <v>26</v>
      </c>
      <c r="C11" s="2" t="s">
        <v>27</v>
      </c>
      <c r="D11" s="3">
        <f>גמרא!N13</f>
        <v>0</v>
      </c>
      <c r="E11" s="3">
        <f>משנה!N13</f>
        <v>0</v>
      </c>
      <c r="F11" s="3">
        <f>חומש!N13</f>
        <v>0</v>
      </c>
      <c r="G11" s="3">
        <f>נביא!N13</f>
        <v>0</v>
      </c>
      <c r="H11" s="3">
        <f>SUM(טבלה167[[#This Row],[גמרא]:[נביא]])</f>
        <v>0</v>
      </c>
    </row>
    <row r="12" spans="1:8" ht="20.100000000000001" customHeight="1" x14ac:dyDescent="0.2">
      <c r="A12" s="2">
        <v>11</v>
      </c>
      <c r="B12" s="2" t="s">
        <v>26</v>
      </c>
      <c r="C12" s="2" t="s">
        <v>27</v>
      </c>
      <c r="D12" s="3">
        <f>גמרא!N14</f>
        <v>0</v>
      </c>
      <c r="E12" s="3">
        <f>משנה!N14</f>
        <v>0</v>
      </c>
      <c r="F12" s="3">
        <f>חומש!N14</f>
        <v>0</v>
      </c>
      <c r="G12" s="3">
        <f>נביא!N14</f>
        <v>0</v>
      </c>
      <c r="H12" s="3">
        <f>SUM(טבלה167[[#This Row],[גמרא]:[נביא]])</f>
        <v>0</v>
      </c>
    </row>
    <row r="13" spans="1:8" ht="20.100000000000001" customHeight="1" x14ac:dyDescent="0.2">
      <c r="A13" s="2">
        <v>12</v>
      </c>
      <c r="B13" s="2" t="s">
        <v>26</v>
      </c>
      <c r="C13" s="2" t="s">
        <v>27</v>
      </c>
      <c r="D13" s="3">
        <f>גמרא!N15</f>
        <v>0</v>
      </c>
      <c r="E13" s="3">
        <f>משנה!N15</f>
        <v>0</v>
      </c>
      <c r="F13" s="3">
        <f>חומש!N15</f>
        <v>0</v>
      </c>
      <c r="G13" s="3">
        <f>נביא!N15</f>
        <v>0</v>
      </c>
      <c r="H13" s="3">
        <f>SUM(טבלה167[[#This Row],[גמרא]:[נביא]])</f>
        <v>0</v>
      </c>
    </row>
    <row r="14" spans="1:8" ht="20.100000000000001" customHeight="1" x14ac:dyDescent="0.2">
      <c r="A14" s="2">
        <v>13</v>
      </c>
      <c r="B14" s="2" t="s">
        <v>26</v>
      </c>
      <c r="C14" s="2" t="s">
        <v>27</v>
      </c>
      <c r="D14" s="3">
        <f>גמרא!N16</f>
        <v>0</v>
      </c>
      <c r="E14" s="3">
        <f>משנה!N16</f>
        <v>0</v>
      </c>
      <c r="F14" s="3">
        <f>חומש!N16</f>
        <v>0</v>
      </c>
      <c r="G14" s="3">
        <f>נביא!N16</f>
        <v>0</v>
      </c>
      <c r="H14" s="3">
        <f>SUM(טבלה167[[#This Row],[גמרא]:[נביא]])</f>
        <v>0</v>
      </c>
    </row>
    <row r="15" spans="1:8" ht="20.100000000000001" customHeight="1" x14ac:dyDescent="0.2">
      <c r="A15" s="2">
        <v>14</v>
      </c>
      <c r="B15" s="2" t="s">
        <v>26</v>
      </c>
      <c r="C15" s="2" t="s">
        <v>27</v>
      </c>
      <c r="D15" s="3">
        <f>גמרא!N17</f>
        <v>0</v>
      </c>
      <c r="E15" s="3">
        <f>משנה!N17</f>
        <v>0</v>
      </c>
      <c r="F15" s="3">
        <f>חומש!N17</f>
        <v>0</v>
      </c>
      <c r="G15" s="3">
        <f>נביא!N17</f>
        <v>0</v>
      </c>
      <c r="H15" s="3">
        <f>SUM(טבלה167[[#This Row],[גמרא]:[נביא]])</f>
        <v>0</v>
      </c>
    </row>
    <row r="16" spans="1:8" ht="20.100000000000001" customHeight="1" x14ac:dyDescent="0.2">
      <c r="A16" s="2">
        <v>15</v>
      </c>
      <c r="B16" s="2" t="s">
        <v>26</v>
      </c>
      <c r="C16" s="2" t="s">
        <v>27</v>
      </c>
      <c r="D16" s="3">
        <f>גמרא!N18</f>
        <v>0</v>
      </c>
      <c r="E16" s="3">
        <f>משנה!N18</f>
        <v>0</v>
      </c>
      <c r="F16" s="3">
        <f>חומש!N18</f>
        <v>0</v>
      </c>
      <c r="G16" s="3">
        <f>נביא!N18</f>
        <v>0</v>
      </c>
      <c r="H16" s="3">
        <f>SUM(טבלה167[[#This Row],[גמרא]:[נביא]])</f>
        <v>0</v>
      </c>
    </row>
    <row r="17" spans="1:8" ht="20.100000000000001" customHeight="1" x14ac:dyDescent="0.2">
      <c r="A17" s="2">
        <v>16</v>
      </c>
      <c r="B17" s="2" t="s">
        <v>26</v>
      </c>
      <c r="C17" s="2" t="s">
        <v>27</v>
      </c>
      <c r="D17" s="3">
        <f>גמרא!N19</f>
        <v>0</v>
      </c>
      <c r="E17" s="3">
        <f>משנה!N19</f>
        <v>0</v>
      </c>
      <c r="F17" s="3">
        <f>חומש!N19</f>
        <v>0</v>
      </c>
      <c r="G17" s="3">
        <f>נביא!N19</f>
        <v>0</v>
      </c>
      <c r="H17" s="3">
        <f>SUM(טבלה167[[#This Row],[גמרא]:[נביא]])</f>
        <v>0</v>
      </c>
    </row>
    <row r="18" spans="1:8" ht="20.100000000000001" customHeight="1" x14ac:dyDescent="0.2">
      <c r="A18" s="2">
        <v>17</v>
      </c>
      <c r="B18" s="2" t="s">
        <v>26</v>
      </c>
      <c r="C18" s="2" t="s">
        <v>27</v>
      </c>
      <c r="D18" s="3">
        <f>גמרא!N20</f>
        <v>0</v>
      </c>
      <c r="E18" s="3">
        <f>משנה!N20</f>
        <v>0</v>
      </c>
      <c r="F18" s="3">
        <f>חומש!N20</f>
        <v>0</v>
      </c>
      <c r="G18" s="3">
        <f>נביא!N20</f>
        <v>0</v>
      </c>
      <c r="H18" s="3">
        <f>SUM(טבלה167[[#This Row],[גמרא]:[נביא]])</f>
        <v>0</v>
      </c>
    </row>
    <row r="19" spans="1:8" ht="20.100000000000001" customHeight="1" x14ac:dyDescent="0.2">
      <c r="A19" s="2">
        <v>18</v>
      </c>
      <c r="B19" s="2" t="s">
        <v>26</v>
      </c>
      <c r="C19" s="2" t="s">
        <v>27</v>
      </c>
      <c r="D19" s="3">
        <f>גמרא!N21</f>
        <v>0</v>
      </c>
      <c r="E19" s="3">
        <f>משנה!N21</f>
        <v>0</v>
      </c>
      <c r="F19" s="3">
        <f>חומש!N21</f>
        <v>0</v>
      </c>
      <c r="G19" s="3">
        <f>נביא!N21</f>
        <v>0</v>
      </c>
      <c r="H19" s="3">
        <f>SUM(טבלה167[[#This Row],[גמרא]:[נביא]])</f>
        <v>0</v>
      </c>
    </row>
    <row r="20" spans="1:8" ht="20.100000000000001" customHeight="1" x14ac:dyDescent="0.2">
      <c r="A20" s="2">
        <v>19</v>
      </c>
      <c r="B20" s="2" t="s">
        <v>26</v>
      </c>
      <c r="C20" s="2" t="s">
        <v>27</v>
      </c>
      <c r="D20" s="3">
        <f>גמרא!N22</f>
        <v>0</v>
      </c>
      <c r="E20" s="3">
        <f>משנה!N22</f>
        <v>0</v>
      </c>
      <c r="F20" s="3">
        <f>חומש!N22</f>
        <v>0</v>
      </c>
      <c r="G20" s="3">
        <f>נביא!N22</f>
        <v>0</v>
      </c>
      <c r="H20" s="3">
        <f>SUM(טבלה167[[#This Row],[גמרא]:[נביא]])</f>
        <v>0</v>
      </c>
    </row>
    <row r="21" spans="1:8" ht="20.100000000000001" customHeight="1" x14ac:dyDescent="0.2">
      <c r="A21" s="2">
        <v>20</v>
      </c>
      <c r="B21" s="2" t="s">
        <v>26</v>
      </c>
      <c r="C21" s="2" t="s">
        <v>27</v>
      </c>
      <c r="D21" s="3">
        <f>גמרא!N23</f>
        <v>0</v>
      </c>
      <c r="E21" s="3">
        <f>משנה!N23</f>
        <v>0</v>
      </c>
      <c r="F21" s="3">
        <f>חומש!N23</f>
        <v>0</v>
      </c>
      <c r="G21" s="3">
        <f>נביא!N23</f>
        <v>0</v>
      </c>
      <c r="H21" s="3">
        <f>SUM(טבלה167[[#This Row],[גמרא]:[נביא]])</f>
        <v>0</v>
      </c>
    </row>
    <row r="22" spans="1:8" ht="20.100000000000001" customHeight="1" x14ac:dyDescent="0.2">
      <c r="A22" s="2">
        <v>21</v>
      </c>
      <c r="B22" s="2" t="s">
        <v>26</v>
      </c>
      <c r="C22" s="2" t="s">
        <v>27</v>
      </c>
      <c r="D22" s="3">
        <f>גמרא!N24</f>
        <v>0</v>
      </c>
      <c r="E22" s="3">
        <f>משנה!N24</f>
        <v>0</v>
      </c>
      <c r="F22" s="3">
        <f>חומש!N24</f>
        <v>0</v>
      </c>
      <c r="G22" s="3">
        <f>נביא!N24</f>
        <v>0</v>
      </c>
      <c r="H22" s="3">
        <f>SUM(טבלה167[[#This Row],[גמרא]:[נביא]])</f>
        <v>0</v>
      </c>
    </row>
    <row r="23" spans="1:8" ht="20.100000000000001" customHeight="1" x14ac:dyDescent="0.2">
      <c r="A23" s="2">
        <v>22</v>
      </c>
      <c r="B23" s="2" t="s">
        <v>26</v>
      </c>
      <c r="C23" s="2" t="s">
        <v>27</v>
      </c>
      <c r="D23" s="3">
        <f>גמרא!N25</f>
        <v>0</v>
      </c>
      <c r="E23" s="3">
        <f>משנה!N25</f>
        <v>0</v>
      </c>
      <c r="F23" s="3">
        <f>חומש!N25</f>
        <v>0</v>
      </c>
      <c r="G23" s="3">
        <f>נביא!N25</f>
        <v>0</v>
      </c>
      <c r="H23" s="3">
        <f>SUM(טבלה167[[#This Row],[גמרא]:[נביא]])</f>
        <v>0</v>
      </c>
    </row>
    <row r="24" spans="1:8" ht="20.100000000000001" customHeight="1" x14ac:dyDescent="0.2">
      <c r="A24" s="2">
        <v>23</v>
      </c>
      <c r="B24" s="2" t="s">
        <v>26</v>
      </c>
      <c r="C24" s="2" t="s">
        <v>27</v>
      </c>
      <c r="D24" s="3">
        <f>גמרא!N26</f>
        <v>0</v>
      </c>
      <c r="E24" s="3">
        <f>משנה!N26</f>
        <v>0</v>
      </c>
      <c r="F24" s="3">
        <f>חומש!N26</f>
        <v>0</v>
      </c>
      <c r="G24" s="3">
        <f>נביא!N26</f>
        <v>0</v>
      </c>
      <c r="H24" s="3">
        <f>SUM(טבלה167[[#This Row],[גמרא]:[נביא]])</f>
        <v>0</v>
      </c>
    </row>
    <row r="25" spans="1:8" ht="20.100000000000001" customHeight="1" x14ac:dyDescent="0.2">
      <c r="C25" s="6" t="s">
        <v>23</v>
      </c>
      <c r="D25" s="6">
        <f>MAX(טבלה167[גמרא])</f>
        <v>0</v>
      </c>
      <c r="E25" s="6">
        <f>MAX(טבלה167[משנה])</f>
        <v>0</v>
      </c>
      <c r="F25" s="6">
        <f>MAX(טבלה167[חומש])</f>
        <v>0</v>
      </c>
      <c r="G25" s="6">
        <f>MAX(טבלה167[נביא])</f>
        <v>0</v>
      </c>
      <c r="H25" s="6">
        <f>MAX(טבלה167[כמות כללית])</f>
        <v>0</v>
      </c>
    </row>
  </sheetData>
  <sheetProtection selectLockedCells="1"/>
  <dataValidations disablePrompts="1" count="1">
    <dataValidation type="whole" allowBlank="1" showInputMessage="1" showErrorMessage="1" errorTitle="טווח ציונים" error="טווח הציונים הינו 0 - 110" sqref="D2:G24" xr:uid="{89D417F7-1DCD-46AB-BAF3-76DEA02B0C81}">
      <formula1>0</formula1>
      <formula2>110</formula2>
    </dataValidation>
  </dataValidations>
  <pageMargins left="0.23622047244094491" right="0.23622047244094491" top="1.1811023622047245" bottom="0.59055118110236227" header="0" footer="0"/>
  <pageSetup paperSize="9" orientation="portrait" verticalDpi="0" r:id="rId1"/>
  <headerFooter>
    <oddHeader>&amp;L&amp;"+,מודגש"&amp;15
כיתה ה/2 תשפ"ד&amp;C&amp;10&amp;G&amp;R&amp;"+,מודגש"&amp;15
ציוני מבחנים - כמות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6</vt:i4>
      </vt:variant>
      <vt:variant>
        <vt:lpstr>טווחים בעלי שם</vt:lpstr>
      </vt:variant>
      <vt:variant>
        <vt:i4>2</vt:i4>
      </vt:variant>
    </vt:vector>
  </HeadingPairs>
  <TitlesOfParts>
    <vt:vector size="8" baseType="lpstr">
      <vt:lpstr>גמרא</vt:lpstr>
      <vt:lpstr>משנה</vt:lpstr>
      <vt:lpstr>חומש</vt:lpstr>
      <vt:lpstr>נביא</vt:lpstr>
      <vt:lpstr>ממוצעים</vt:lpstr>
      <vt:lpstr>כמות מבחנים</vt:lpstr>
      <vt:lpstr>'כמות מבחנים'!WPrint_TitlesW</vt:lpstr>
      <vt:lpstr>ממוצעים!WPrint_TitlesW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הקלדה מזכירות ארחות איש</dc:creator>
  <cp:lastModifiedBy>הקלדה מזכירות ארחות איש</cp:lastModifiedBy>
  <cp:lastPrinted>2024-07-03T08:23:53Z</cp:lastPrinted>
  <dcterms:created xsi:type="dcterms:W3CDTF">2024-07-02T13:08:48Z</dcterms:created>
  <dcterms:modified xsi:type="dcterms:W3CDTF">2024-07-03T09:18:22Z</dcterms:modified>
</cp:coreProperties>
</file>