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xr:revisionPtr revIDLastSave="0" documentId="8_{87BAA871-F6CB-45F9-812A-C28E92B2A065}" xr6:coauthVersionLast="47" xr6:coauthVersionMax="47" xr10:uidLastSave="{00000000-0000-0000-0000-000000000000}"/>
  <bookViews>
    <workbookView xWindow="768" yWindow="768" windowWidth="17280" windowHeight="8880" xr2:uid="{92F8A80E-2E86-4035-85E5-641D9E8A6C1E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5" i="1" s="1"/>
  <c r="C42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<sst xmlns="http://schemas.openxmlformats.org/spreadsheetml/2006/main" count="70" uniqueCount="69">
  <si>
    <t>partition name</t>
  </si>
  <si>
    <t>Order</t>
  </si>
  <si>
    <t>dev</t>
  </si>
  <si>
    <t>Typ</t>
  </si>
  <si>
    <t>first sector 
number(HEX)</t>
  </si>
  <si>
    <t>first sector 
number</t>
  </si>
  <si>
    <t>number of 
sectors</t>
  </si>
  <si>
    <t>size(MB)</t>
  </si>
  <si>
    <t>Read only</t>
  </si>
  <si>
    <t>description</t>
  </si>
  <si>
    <t>BOOTLOADER</t>
  </si>
  <si>
    <t>preloader.img</t>
  </si>
  <si>
    <t>PGPT</t>
  </si>
  <si>
    <t>pgpt.img</t>
  </si>
  <si>
    <t>PIT</t>
  </si>
  <si>
    <t>MD5HDR</t>
  </si>
  <si>
    <t>md5.img</t>
  </si>
  <si>
    <t>BOTA0</t>
  </si>
  <si>
    <t>nvram</t>
  </si>
  <si>
    <t>lk</t>
  </si>
  <si>
    <t>lk.bin</t>
  </si>
  <si>
    <t>BOTA1</t>
  </si>
  <si>
    <t>secro</t>
  </si>
  <si>
    <t>secro.img</t>
  </si>
  <si>
    <t>seccfg</t>
  </si>
  <si>
    <t>efuse</t>
  </si>
  <si>
    <t>efuse.img</t>
  </si>
  <si>
    <t>tee1</t>
  </si>
  <si>
    <t>trustzone.bin</t>
  </si>
  <si>
    <t>BOTA2</t>
  </si>
  <si>
    <t>EFS</t>
  </si>
  <si>
    <t>efs.img.ext4</t>
  </si>
  <si>
    <t>nvdata</t>
  </si>
  <si>
    <t>PARAM</t>
  </si>
  <si>
    <t>param.bin</t>
  </si>
  <si>
    <t>recovery</t>
  </si>
  <si>
    <t>recovery.img</t>
  </si>
  <si>
    <t>boot</t>
  </si>
  <si>
    <t>boot.img</t>
  </si>
  <si>
    <t>md1img</t>
  </si>
  <si>
    <t>md1rom.img</t>
  </si>
  <si>
    <t>md1dsp</t>
  </si>
  <si>
    <t>md1dsp.img</t>
  </si>
  <si>
    <t>keystore</t>
  </si>
  <si>
    <t>omekeystore</t>
  </si>
  <si>
    <t>proinfo</t>
  </si>
  <si>
    <t>para</t>
  </si>
  <si>
    <t>PERSISTENT</t>
  </si>
  <si>
    <t>STEADY</t>
  </si>
  <si>
    <t>steady.bin</t>
  </si>
  <si>
    <t>protect1</t>
  </si>
  <si>
    <t>protect2</t>
  </si>
  <si>
    <t>RESERVE2</t>
  </si>
  <si>
    <t>system</t>
  </si>
  <si>
    <t>system.img</t>
  </si>
  <si>
    <t>cache</t>
  </si>
  <si>
    <t>cache.img</t>
  </si>
  <si>
    <t>hidden</t>
  </si>
  <si>
    <t>hidden.img</t>
  </si>
  <si>
    <t>userdata</t>
  </si>
  <si>
    <t>userdata.img</t>
  </si>
  <si>
    <t>SGPT</t>
  </si>
  <si>
    <t>sgpt.img</t>
  </si>
  <si>
    <t>Total</t>
  </si>
  <si>
    <t>sectors</t>
  </si>
  <si>
    <t>Sector Size</t>
  </si>
  <si>
    <t>bytes</t>
  </si>
  <si>
    <t>Total Size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</si>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</sst>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"/>
  </numFmts>
  <fonts count="6">
    <font>
      <sz val="11"/>
      <color theme="1"/>
      <name val="Arial"/>
      <family val="2"/>
      <charset val="177"/>
      <scheme val="minor"/>
    </font>
    <font>
      <b/>
      <sz val="10"/>
      <color rgb="FF000000"/>
      <name val="맑은 고딕"/>
      <charset val="177"/>
    </font>
    <font>
      <b/>
      <sz val="10"/>
      <color rgb="FFFFFFFF"/>
      <name val="돋움"/>
      <charset val="177"/>
    </font>
    <font>
      <b/>
      <sz val="10"/>
      <color rgb="FF000000"/>
      <name val="돋움"/>
      <charset val="177"/>
    </font>
    <font>
      <sz val="10"/>
      <color rgb="FF000000"/>
      <name val="돋움체"/>
      <charset val="177"/>
    </font>
    <font>
      <sz val="10"/>
      <color rgb="FF000000"/>
      <name val="돋움"/>
      <charset val="177"/>
    </font>
  </fonts>
  <fills count="6">
    <fill>
      <patternFill patternType="none"/>
    </fill>
    <fill>
      <patternFill patternType="gray125"/>
    </fill>
    <fill>
      <patternFill patternType="solid">
        <fgColor rgb="FF1D1B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8EEF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3" borderId="4" xfId="0" applyFont="1" applyFill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3" fontId="4" fillId="0" borderId="5" xfId="0" applyNumberFormat="1" applyFont="1" applyBorder="1"/>
    <xf numFmtId="165" fontId="4" fillId="0" borderId="5" xfId="0" applyNumberFormat="1" applyFont="1" applyBorder="1"/>
    <xf numFmtId="0" fontId="4" fillId="0" borderId="6" xfId="0" applyFont="1" applyBorder="1"/>
    <xf numFmtId="0" fontId="3" fillId="3" borderId="7" xfId="0" applyFont="1" applyFill="1" applyBorder="1"/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/>
    <xf numFmtId="165" fontId="4" fillId="0" borderId="8" xfId="0" applyNumberFormat="1" applyFont="1" applyBorder="1"/>
    <xf numFmtId="0" fontId="4" fillId="0" borderId="9" xfId="0" applyFont="1" applyBorder="1"/>
    <xf numFmtId="0" fontId="2" fillId="4" borderId="0" xfId="0" applyFont="1" applyFill="1"/>
    <xf numFmtId="3" fontId="3" fillId="5" borderId="0" xfId="0" applyNumberFormat="1" applyFont="1" applyFill="1"/>
    <xf numFmtId="0" fontId="5" fillId="0" borderId="0" xfId="0" applyFont="1"/>
    <xf numFmtId="165" fontId="3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DC15-D5D5-4773-8306-2D8F0270E666}">
  <dimension ref="B3:K45"/>
  <sheetViews>
    <sheetView rightToLeft="1" tabSelected="1" workbookViewId="0"/>
  </sheetViews>
  <sheetFormatPr defaultRowHeight="13.8"/>
  <cols>
    <col min="2" max="2" width="20.69921875" customWidth="1"/>
    <col min="3" max="5" width="8.69921875" customWidth="1"/>
    <col min="6" max="8" width="11.69921875" customWidth="1"/>
    <col min="9" max="10" width="8.69921875" customWidth="1"/>
    <col min="11" max="11" width="20.69921875" customWidth="1"/>
  </cols>
  <sheetData>
    <row r="3" spans="2:11" ht="15.6">
      <c r="B3" s="1">
        <v>45415</v>
      </c>
    </row>
    <row r="4" spans="2:11" ht="14.4" thickBot="1"/>
    <row r="5" spans="2:11" ht="26.4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4" t="s">
        <v>5</v>
      </c>
      <c r="H5" s="4" t="s">
        <v>6</v>
      </c>
      <c r="I5" s="3" t="s">
        <v>7</v>
      </c>
      <c r="J5" s="3" t="s">
        <v>8</v>
      </c>
      <c r="K5" s="5" t="s">
        <v>9</v>
      </c>
    </row>
    <row r="6" spans="2:11">
      <c r="B6" s="6"/>
      <c r="C6" s="7"/>
      <c r="D6" s="7"/>
      <c r="E6" s="7"/>
      <c r="F6" s="7"/>
      <c r="G6" s="7"/>
      <c r="H6" s="7"/>
      <c r="I6" s="7"/>
      <c r="J6" s="7"/>
      <c r="K6" s="8"/>
    </row>
    <row r="7" spans="2:11" ht="16.05" customHeight="1">
      <c r="B7" s="9" t="s">
        <v>10</v>
      </c>
      <c r="C7" s="10"/>
      <c r="D7" s="10"/>
      <c r="E7" s="10"/>
      <c r="F7" s="11" t="str">
        <f>DEC2HEX(G7,8)</f>
        <v>00000000</v>
      </c>
      <c r="G7" s="12">
        <v>0</v>
      </c>
      <c r="H7" s="12">
        <v>8192</v>
      </c>
      <c r="I7" s="13">
        <f>H7*C43/1024/1024</f>
        <v>4</v>
      </c>
      <c r="J7" s="10"/>
      <c r="K7" s="14" t="s">
        <v>11</v>
      </c>
    </row>
    <row r="8" spans="2:11" ht="16.05" customHeight="1">
      <c r="B8" s="9" t="s">
        <v>12</v>
      </c>
      <c r="C8" s="10"/>
      <c r="D8" s="10"/>
      <c r="E8" s="10"/>
      <c r="F8" s="11" t="str">
        <f>DEC2HEX(G8,8)</f>
        <v>00000000</v>
      </c>
      <c r="G8" s="12">
        <v>0</v>
      </c>
      <c r="H8" s="12">
        <v>34</v>
      </c>
      <c r="I8" s="13">
        <f>H8*C43/1024/1024</f>
        <v>1.66015625E-2</v>
      </c>
      <c r="J8" s="10"/>
      <c r="K8" s="14" t="s">
        <v>13</v>
      </c>
    </row>
    <row r="9" spans="2:11" ht="16.05" customHeight="1">
      <c r="B9" s="9" t="s">
        <v>14</v>
      </c>
      <c r="C9" s="10"/>
      <c r="D9" s="10"/>
      <c r="E9" s="10"/>
      <c r="F9" s="11" t="str">
        <f>DEC2HEX(G9,8)</f>
        <v>00000022</v>
      </c>
      <c r="G9" s="12">
        <v>34</v>
      </c>
      <c r="H9" s="12">
        <v>16</v>
      </c>
      <c r="I9" s="13">
        <f>H9*C43/1024/1024</f>
        <v>7.8125E-3</v>
      </c>
      <c r="J9" s="10"/>
      <c r="K9" s="14"/>
    </row>
    <row r="10" spans="2:11" ht="16.05" customHeight="1">
      <c r="B10" s="9" t="s">
        <v>15</v>
      </c>
      <c r="C10" s="10"/>
      <c r="D10" s="10"/>
      <c r="E10" s="10"/>
      <c r="F10" s="11" t="str">
        <f>DEC2HEX(G10,8)</f>
        <v>00000032</v>
      </c>
      <c r="G10" s="12">
        <v>50</v>
      </c>
      <c r="H10" s="12">
        <v>2048</v>
      </c>
      <c r="I10" s="13">
        <f>H10*C43/1024/1024</f>
        <v>1</v>
      </c>
      <c r="J10" s="10"/>
      <c r="K10" s="14" t="s">
        <v>16</v>
      </c>
    </row>
    <row r="11" spans="2:11" ht="16.05" customHeight="1">
      <c r="B11" s="9" t="s">
        <v>17</v>
      </c>
      <c r="C11" s="10"/>
      <c r="D11" s="10"/>
      <c r="E11" s="10"/>
      <c r="F11" s="11" t="str">
        <f>DEC2HEX(G11,8)</f>
        <v>00002000</v>
      </c>
      <c r="G11" s="12">
        <v>8192</v>
      </c>
      <c r="H11" s="12">
        <v>8192</v>
      </c>
      <c r="I11" s="13">
        <f>H11*C43/1024/1024</f>
        <v>4</v>
      </c>
      <c r="J11" s="10"/>
      <c r="K11" s="14"/>
    </row>
    <row r="12" spans="2:11" ht="16.05" customHeight="1">
      <c r="B12" s="9" t="s">
        <v>18</v>
      </c>
      <c r="C12" s="10"/>
      <c r="D12" s="10"/>
      <c r="E12" s="10"/>
      <c r="F12" s="11" t="str">
        <f>DEC2HEX(G12,8)</f>
        <v>00004000</v>
      </c>
      <c r="G12" s="12">
        <v>16384</v>
      </c>
      <c r="H12" s="12">
        <v>16384</v>
      </c>
      <c r="I12" s="13">
        <f>H12*C43/1024/1024</f>
        <v>8</v>
      </c>
      <c r="J12" s="10"/>
      <c r="K12" s="14"/>
    </row>
    <row r="13" spans="2:11" ht="16.05" customHeight="1">
      <c r="B13" s="9" t="s">
        <v>19</v>
      </c>
      <c r="C13" s="10"/>
      <c r="D13" s="10"/>
      <c r="E13" s="10"/>
      <c r="F13" s="11" t="str">
        <f>DEC2HEX(G13,8)</f>
        <v>00008000</v>
      </c>
      <c r="G13" s="12">
        <v>32768</v>
      </c>
      <c r="H13" s="12">
        <v>4096</v>
      </c>
      <c r="I13" s="13">
        <f>H13*C43/1024/1024</f>
        <v>2</v>
      </c>
      <c r="J13" s="10"/>
      <c r="K13" s="14" t="s">
        <v>20</v>
      </c>
    </row>
    <row r="14" spans="2:11" ht="16.05" customHeight="1">
      <c r="B14" s="9" t="s">
        <v>21</v>
      </c>
      <c r="C14" s="10"/>
      <c r="D14" s="10"/>
      <c r="E14" s="10"/>
      <c r="F14" s="11" t="str">
        <f>DEC2HEX(G14,8)</f>
        <v>00009000</v>
      </c>
      <c r="G14" s="12">
        <v>36864</v>
      </c>
      <c r="H14" s="12">
        <v>4096</v>
      </c>
      <c r="I14" s="13">
        <f>H14*C43/1024/1024</f>
        <v>2</v>
      </c>
      <c r="J14" s="10"/>
      <c r="K14" s="14"/>
    </row>
    <row r="15" spans="2:11" ht="16.05" customHeight="1">
      <c r="B15" s="9" t="s">
        <v>22</v>
      </c>
      <c r="C15" s="10"/>
      <c r="D15" s="10"/>
      <c r="E15" s="10"/>
      <c r="F15" s="11" t="str">
        <f>DEC2HEX(G15,8)</f>
        <v>0000A000</v>
      </c>
      <c r="G15" s="12">
        <v>40960</v>
      </c>
      <c r="H15" s="12">
        <v>14336</v>
      </c>
      <c r="I15" s="13">
        <f>H15*C43/1024/1024</f>
        <v>7</v>
      </c>
      <c r="J15" s="10"/>
      <c r="K15" s="14" t="s">
        <v>23</v>
      </c>
    </row>
    <row r="16" spans="2:11" ht="16.05" customHeight="1">
      <c r="B16" s="9" t="s">
        <v>24</v>
      </c>
      <c r="C16" s="10"/>
      <c r="D16" s="10"/>
      <c r="E16" s="10"/>
      <c r="F16" s="11" t="str">
        <f>DEC2HEX(G16,8)</f>
        <v>0000D800</v>
      </c>
      <c r="G16" s="12">
        <v>55296</v>
      </c>
      <c r="H16" s="12">
        <v>1024</v>
      </c>
      <c r="I16" s="13">
        <f>H16*C43/1024/1024</f>
        <v>0.5</v>
      </c>
      <c r="J16" s="10"/>
      <c r="K16" s="14"/>
    </row>
    <row r="17" spans="2:11" ht="16.05" customHeight="1">
      <c r="B17" s="9" t="s">
        <v>25</v>
      </c>
      <c r="C17" s="10"/>
      <c r="D17" s="10"/>
      <c r="E17" s="10"/>
      <c r="F17" s="11" t="str">
        <f>DEC2HEX(G17,8)</f>
        <v>0000DC00</v>
      </c>
      <c r="G17" s="12">
        <v>56320</v>
      </c>
      <c r="H17" s="12">
        <v>1024</v>
      </c>
      <c r="I17" s="13">
        <f>H17*C43/1024/1024</f>
        <v>0.5</v>
      </c>
      <c r="J17" s="10"/>
      <c r="K17" s="14" t="s">
        <v>26</v>
      </c>
    </row>
    <row r="18" spans="2:11" ht="16.05" customHeight="1">
      <c r="B18" s="9" t="s">
        <v>27</v>
      </c>
      <c r="C18" s="10"/>
      <c r="D18" s="10"/>
      <c r="E18" s="10"/>
      <c r="F18" s="11" t="str">
        <f>DEC2HEX(G18,8)</f>
        <v>0000E000</v>
      </c>
      <c r="G18" s="12">
        <v>57344</v>
      </c>
      <c r="H18" s="12">
        <v>12288</v>
      </c>
      <c r="I18" s="13">
        <f>H18*C43/1024/1024</f>
        <v>6</v>
      </c>
      <c r="J18" s="10"/>
      <c r="K18" s="14" t="s">
        <v>28</v>
      </c>
    </row>
    <row r="19" spans="2:11" ht="16.05" customHeight="1">
      <c r="B19" s="9" t="s">
        <v>29</v>
      </c>
      <c r="C19" s="10"/>
      <c r="D19" s="10"/>
      <c r="E19" s="10"/>
      <c r="F19" s="11" t="str">
        <f>DEC2HEX(G19,8)</f>
        <v>00011000</v>
      </c>
      <c r="G19" s="12">
        <v>69632</v>
      </c>
      <c r="H19" s="12">
        <v>12288</v>
      </c>
      <c r="I19" s="13">
        <f>H19*C43/1024/1024</f>
        <v>6</v>
      </c>
      <c r="J19" s="10"/>
      <c r="K19" s="14"/>
    </row>
    <row r="20" spans="2:11" ht="16.05" customHeight="1">
      <c r="B20" s="9" t="s">
        <v>30</v>
      </c>
      <c r="C20" s="10"/>
      <c r="D20" s="10"/>
      <c r="E20" s="10"/>
      <c r="F20" s="11" t="str">
        <f>DEC2HEX(G20,8)</f>
        <v>00014000</v>
      </c>
      <c r="G20" s="12">
        <v>81920</v>
      </c>
      <c r="H20" s="12">
        <v>16384</v>
      </c>
      <c r="I20" s="13">
        <f>H20*C43/1024/1024</f>
        <v>8</v>
      </c>
      <c r="J20" s="10"/>
      <c r="K20" s="14" t="s">
        <v>31</v>
      </c>
    </row>
    <row r="21" spans="2:11" ht="16.05" customHeight="1">
      <c r="B21" s="9" t="s">
        <v>32</v>
      </c>
      <c r="C21" s="10"/>
      <c r="D21" s="10"/>
      <c r="E21" s="10"/>
      <c r="F21" s="11" t="str">
        <f>DEC2HEX(G21,8)</f>
        <v>00018000</v>
      </c>
      <c r="G21" s="12">
        <v>98304</v>
      </c>
      <c r="H21" s="12">
        <v>65536</v>
      </c>
      <c r="I21" s="13">
        <f>H21*C43/1024/1024</f>
        <v>32</v>
      </c>
      <c r="J21" s="10"/>
      <c r="K21" s="14"/>
    </row>
    <row r="22" spans="2:11" ht="16.05" customHeight="1">
      <c r="B22" s="9" t="s">
        <v>33</v>
      </c>
      <c r="C22" s="10"/>
      <c r="D22" s="10"/>
      <c r="E22" s="10"/>
      <c r="F22" s="11" t="str">
        <f>DEC2HEX(G22,8)</f>
        <v>00028000</v>
      </c>
      <c r="G22" s="12">
        <v>163840</v>
      </c>
      <c r="H22" s="12">
        <v>16384</v>
      </c>
      <c r="I22" s="13">
        <f>H22*C43/1024/1024</f>
        <v>8</v>
      </c>
      <c r="J22" s="10"/>
      <c r="K22" s="14" t="s">
        <v>34</v>
      </c>
    </row>
    <row r="23" spans="2:11" ht="16.05" customHeight="1">
      <c r="B23" s="9" t="s">
        <v>35</v>
      </c>
      <c r="C23" s="10"/>
      <c r="D23" s="10"/>
      <c r="E23" s="10"/>
      <c r="F23" s="11" t="str">
        <f>DEC2HEX(G23,8)</f>
        <v>0002C000</v>
      </c>
      <c r="G23" s="12">
        <v>180224</v>
      </c>
      <c r="H23" s="12">
        <v>32768</v>
      </c>
      <c r="I23" s="13">
        <f>H23*C43/1024/1024</f>
        <v>16</v>
      </c>
      <c r="J23" s="10"/>
      <c r="K23" s="14" t="s">
        <v>36</v>
      </c>
    </row>
    <row r="24" spans="2:11" ht="16.05" customHeight="1">
      <c r="B24" s="9" t="s">
        <v>37</v>
      </c>
      <c r="C24" s="10"/>
      <c r="D24" s="10"/>
      <c r="E24" s="10"/>
      <c r="F24" s="11" t="str">
        <f>DEC2HEX(G24,8)</f>
        <v>00034000</v>
      </c>
      <c r="G24" s="12">
        <v>212992</v>
      </c>
      <c r="H24" s="12">
        <v>32768</v>
      </c>
      <c r="I24" s="13">
        <f>H24*C43/1024/1024</f>
        <v>16</v>
      </c>
      <c r="J24" s="10"/>
      <c r="K24" s="14" t="s">
        <v>38</v>
      </c>
    </row>
    <row r="25" spans="2:11" ht="16.05" customHeight="1">
      <c r="B25" s="9" t="s">
        <v>39</v>
      </c>
      <c r="C25" s="10"/>
      <c r="D25" s="10"/>
      <c r="E25" s="10"/>
      <c r="F25" s="11" t="str">
        <f>DEC2HEX(G25,8)</f>
        <v>0003C000</v>
      </c>
      <c r="G25" s="12">
        <v>245760</v>
      </c>
      <c r="H25" s="12">
        <v>65536</v>
      </c>
      <c r="I25" s="13">
        <f>H25*C43/1024/1024</f>
        <v>32</v>
      </c>
      <c r="J25" s="10"/>
      <c r="K25" s="14" t="s">
        <v>40</v>
      </c>
    </row>
    <row r="26" spans="2:11" ht="16.05" customHeight="1">
      <c r="B26" s="9" t="s">
        <v>41</v>
      </c>
      <c r="C26" s="10"/>
      <c r="D26" s="10"/>
      <c r="E26" s="10"/>
      <c r="F26" s="11" t="str">
        <f>DEC2HEX(G26,8)</f>
        <v>0004C000</v>
      </c>
      <c r="G26" s="12">
        <v>311296</v>
      </c>
      <c r="H26" s="12">
        <v>8192</v>
      </c>
      <c r="I26" s="13">
        <f>H26*C43/1024/1024</f>
        <v>4</v>
      </c>
      <c r="J26" s="10"/>
      <c r="K26" s="14" t="s">
        <v>42</v>
      </c>
    </row>
    <row r="27" spans="2:11" ht="16.05" customHeight="1">
      <c r="B27" s="9" t="s">
        <v>43</v>
      </c>
      <c r="C27" s="10"/>
      <c r="D27" s="10"/>
      <c r="E27" s="10"/>
      <c r="F27" s="11" t="str">
        <f>DEC2HEX(G27,8)</f>
        <v>0004E000</v>
      </c>
      <c r="G27" s="12">
        <v>319488</v>
      </c>
      <c r="H27" s="12">
        <v>16384</v>
      </c>
      <c r="I27" s="13">
        <f>H27*C43/1024/1024</f>
        <v>8</v>
      </c>
      <c r="J27" s="10"/>
      <c r="K27" s="14"/>
    </row>
    <row r="28" spans="2:11" ht="16.05" customHeight="1">
      <c r="B28" s="9" t="s">
        <v>44</v>
      </c>
      <c r="C28" s="10"/>
      <c r="D28" s="10"/>
      <c r="E28" s="10"/>
      <c r="F28" s="11" t="str">
        <f>DEC2HEX(G28,8)</f>
        <v>00052000</v>
      </c>
      <c r="G28" s="12">
        <v>335872</v>
      </c>
      <c r="H28" s="12">
        <v>7168</v>
      </c>
      <c r="I28" s="13">
        <f>H28*C43/1024/1024</f>
        <v>3.5</v>
      </c>
      <c r="J28" s="10"/>
      <c r="K28" s="14"/>
    </row>
    <row r="29" spans="2:11" ht="16.05" customHeight="1">
      <c r="B29" s="9" t="s">
        <v>45</v>
      </c>
      <c r="C29" s="10"/>
      <c r="D29" s="10"/>
      <c r="E29" s="10"/>
      <c r="F29" s="11" t="str">
        <f>DEC2HEX(G29,8)</f>
        <v>00053C00</v>
      </c>
      <c r="G29" s="12">
        <v>343040</v>
      </c>
      <c r="H29" s="12">
        <v>5120</v>
      </c>
      <c r="I29" s="13">
        <f>H29*C43/1024/1024</f>
        <v>2.5</v>
      </c>
      <c r="J29" s="10"/>
      <c r="K29" s="14"/>
    </row>
    <row r="30" spans="2:11" ht="16.05" customHeight="1">
      <c r="B30" s="9" t="s">
        <v>46</v>
      </c>
      <c r="C30" s="10"/>
      <c r="D30" s="10"/>
      <c r="E30" s="10"/>
      <c r="F30" s="11" t="str">
        <f>DEC2HEX(G30,8)</f>
        <v>00055000</v>
      </c>
      <c r="G30" s="12">
        <v>348160</v>
      </c>
      <c r="H30" s="12">
        <v>1024</v>
      </c>
      <c r="I30" s="13">
        <f>H30*C43/1024/1024</f>
        <v>0.5</v>
      </c>
      <c r="J30" s="10"/>
      <c r="K30" s="14"/>
    </row>
    <row r="31" spans="2:11" ht="16.05" customHeight="1">
      <c r="B31" s="9" t="s">
        <v>47</v>
      </c>
      <c r="C31" s="10"/>
      <c r="D31" s="10"/>
      <c r="E31" s="10"/>
      <c r="F31" s="11" t="str">
        <f>DEC2HEX(G31,8)</f>
        <v>00055400</v>
      </c>
      <c r="G31" s="12">
        <v>349184</v>
      </c>
      <c r="H31" s="12">
        <v>1024</v>
      </c>
      <c r="I31" s="13">
        <f>H31*C43/1024/1024</f>
        <v>0.5</v>
      </c>
      <c r="J31" s="10"/>
      <c r="K31" s="14"/>
    </row>
    <row r="32" spans="2:11" ht="16.05" customHeight="1">
      <c r="B32" s="9" t="s">
        <v>48</v>
      </c>
      <c r="C32" s="10"/>
      <c r="D32" s="10"/>
      <c r="E32" s="10"/>
      <c r="F32" s="11" t="str">
        <f>DEC2HEX(G32,8)</f>
        <v>00055800</v>
      </c>
      <c r="G32" s="12">
        <v>350208</v>
      </c>
      <c r="H32" s="12">
        <v>2048</v>
      </c>
      <c r="I32" s="13">
        <f>H32*C43/1024/1024</f>
        <v>1</v>
      </c>
      <c r="J32" s="10"/>
      <c r="K32" s="14" t="s">
        <v>49</v>
      </c>
    </row>
    <row r="33" spans="2:11" ht="16.05" customHeight="1">
      <c r="B33" s="9" t="s">
        <v>50</v>
      </c>
      <c r="C33" s="10"/>
      <c r="D33" s="10"/>
      <c r="E33" s="10"/>
      <c r="F33" s="11" t="str">
        <f>DEC2HEX(G33,8)</f>
        <v>00056000</v>
      </c>
      <c r="G33" s="12">
        <v>352256</v>
      </c>
      <c r="H33" s="12">
        <v>16384</v>
      </c>
      <c r="I33" s="13">
        <f>H33*C43/1024/1024</f>
        <v>8</v>
      </c>
      <c r="J33" s="10"/>
      <c r="K33" s="14"/>
    </row>
    <row r="34" spans="2:11" ht="16.05" customHeight="1">
      <c r="B34" s="9" t="s">
        <v>51</v>
      </c>
      <c r="C34" s="10"/>
      <c r="D34" s="10"/>
      <c r="E34" s="10"/>
      <c r="F34" s="11" t="str">
        <f>DEC2HEX(G34,8)</f>
        <v>0005A000</v>
      </c>
      <c r="G34" s="12">
        <v>368640</v>
      </c>
      <c r="H34" s="12">
        <v>16384</v>
      </c>
      <c r="I34" s="13">
        <f>H34*C43/1024/1024</f>
        <v>8</v>
      </c>
      <c r="J34" s="10"/>
      <c r="K34" s="14"/>
    </row>
    <row r="35" spans="2:11" ht="16.05" customHeight="1">
      <c r="B35" s="9" t="s">
        <v>52</v>
      </c>
      <c r="C35" s="10"/>
      <c r="D35" s="10"/>
      <c r="E35" s="10"/>
      <c r="F35" s="11" t="str">
        <f>DEC2HEX(G35,8)</f>
        <v>0005E000</v>
      </c>
      <c r="G35" s="12">
        <v>385024</v>
      </c>
      <c r="H35" s="12">
        <v>8192</v>
      </c>
      <c r="I35" s="13">
        <f>H35*C43/1024/1024</f>
        <v>4</v>
      </c>
      <c r="J35" s="10"/>
      <c r="K35" s="14"/>
    </row>
    <row r="36" spans="2:11" ht="16.05" customHeight="1">
      <c r="B36" s="9" t="s">
        <v>53</v>
      </c>
      <c r="C36" s="10"/>
      <c r="D36" s="10"/>
      <c r="E36" s="10"/>
      <c r="F36" s="11" t="str">
        <f>DEC2HEX(G36,8)</f>
        <v>00060000</v>
      </c>
      <c r="G36" s="12">
        <v>393216</v>
      </c>
      <c r="H36" s="12">
        <v>6307840</v>
      </c>
      <c r="I36" s="13">
        <f>H36*C43/1024/1024</f>
        <v>3080</v>
      </c>
      <c r="J36" s="10"/>
      <c r="K36" s="14" t="s">
        <v>54</v>
      </c>
    </row>
    <row r="37" spans="2:11" ht="16.05" customHeight="1">
      <c r="B37" s="9" t="s">
        <v>55</v>
      </c>
      <c r="C37" s="10"/>
      <c r="D37" s="10"/>
      <c r="E37" s="10"/>
      <c r="F37" s="11" t="str">
        <f>DEC2HEX(G37,8)</f>
        <v>00664000</v>
      </c>
      <c r="G37" s="12">
        <v>6701056</v>
      </c>
      <c r="H37" s="12">
        <v>819200</v>
      </c>
      <c r="I37" s="13">
        <f>H37*C43/1024/1024</f>
        <v>400</v>
      </c>
      <c r="J37" s="10"/>
      <c r="K37" s="14" t="s">
        <v>56</v>
      </c>
    </row>
    <row r="38" spans="2:11" ht="16.05" customHeight="1">
      <c r="B38" s="9" t="s">
        <v>57</v>
      </c>
      <c r="C38" s="10"/>
      <c r="D38" s="10"/>
      <c r="E38" s="10"/>
      <c r="F38" s="11" t="str">
        <f>DEC2HEX(G38,8)</f>
        <v>0072C000</v>
      </c>
      <c r="G38" s="12">
        <v>7520256</v>
      </c>
      <c r="H38" s="12">
        <v>122880</v>
      </c>
      <c r="I38" s="13">
        <f>H38*C43/1024/1024</f>
        <v>60</v>
      </c>
      <c r="J38" s="10"/>
      <c r="K38" s="14" t="s">
        <v>58</v>
      </c>
    </row>
    <row r="39" spans="2:11" ht="16.05" customHeight="1">
      <c r="B39" s="9" t="s">
        <v>59</v>
      </c>
      <c r="C39" s="10"/>
      <c r="D39" s="10"/>
      <c r="E39" s="10"/>
      <c r="F39" s="11" t="str">
        <f>DEC2HEX(G39,8)</f>
        <v>0074A000</v>
      </c>
      <c r="G39" s="12">
        <v>7643136</v>
      </c>
      <c r="H39" s="12">
        <v>0</v>
      </c>
      <c r="I39" s="13">
        <f>H39*C43/1024/1024</f>
        <v>0</v>
      </c>
      <c r="J39" s="10"/>
      <c r="K39" s="14" t="s">
        <v>60</v>
      </c>
    </row>
    <row r="40" spans="2:11" ht="16.05" customHeight="1" thickBot="1">
      <c r="B40" s="15" t="s">
        <v>61</v>
      </c>
      <c r="C40" s="16"/>
      <c r="D40" s="16"/>
      <c r="E40" s="16"/>
      <c r="F40" s="17" t="str">
        <f>DEC2HEX(G40,8)</f>
        <v>00E8DFDF</v>
      </c>
      <c r="G40" s="18">
        <v>15261663</v>
      </c>
      <c r="H40" s="18">
        <v>33</v>
      </c>
      <c r="I40" s="19">
        <f>H40*C43/1024/1024</f>
        <v>1.611328125E-2</v>
      </c>
      <c r="J40" s="16"/>
      <c r="K40" s="20" t="s">
        <v>62</v>
      </c>
    </row>
    <row r="42" spans="2:11">
      <c r="B42" s="21" t="s">
        <v>63</v>
      </c>
      <c r="C42" s="22">
        <f>G40+H40</f>
        <v>15261696</v>
      </c>
      <c r="D42" s="22"/>
      <c r="E42" s="23" t="s">
        <v>64</v>
      </c>
    </row>
    <row r="43" spans="2:11">
      <c r="B43" s="21" t="s">
        <v>65</v>
      </c>
      <c r="C43" s="22">
        <v>512</v>
      </c>
      <c r="D43" s="22"/>
      <c r="E43" s="23" t="s">
        <v>66</v>
      </c>
    </row>
    <row r="44" spans="2:11">
      <c r="B44" s="21" t="s">
        <v>67</v>
      </c>
      <c r="C44" s="22">
        <f>C42*C43</f>
        <v>7813988352</v>
      </c>
      <c r="D44" s="22"/>
      <c r="E44" s="23" t="s">
        <v>66</v>
      </c>
    </row>
    <row r="45" spans="2:11">
      <c r="B45" s="21"/>
      <c r="C45" s="24">
        <f>C44/1024/1024/1024</f>
        <v>7.27734375</v>
      </c>
      <c r="D45" s="24"/>
      <c r="E45" s="23" t="s">
        <v>68</v>
      </c>
    </row>
  </sheetData>
  <mergeCells count="4">
    <mergeCell ref="C42:D42"/>
    <mergeCell ref="C43:D43"/>
    <mergeCell ref="C44:D44"/>
    <mergeCell ref="C45:D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dcterms:created xsi:type="dcterms:W3CDTF">2024-05-03T11:01:59Z</dcterms:created>
  <dcterms:modified xsi:type="dcterms:W3CDTF">2024-05-03T11:02:01Z</dcterms:modified>
</cp:coreProperties>
</file>