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אלי כהן\Downloads\"/>
    </mc:Choice>
  </mc:AlternateContent>
  <xr:revisionPtr revIDLastSave="0" documentId="8_{EC8EDE7B-A74D-4A4F-9DE0-1FC9BDEC3E4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Chart1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0" i="1" l="1"/>
  <c r="D360" i="1"/>
  <c r="S360" i="1"/>
  <c r="B361" i="1"/>
  <c r="D361" i="1"/>
  <c r="S361" i="1"/>
  <c r="B362" i="1"/>
  <c r="D362" i="1"/>
  <c r="S362" i="1"/>
  <c r="B363" i="1"/>
  <c r="D363" i="1"/>
  <c r="S363" i="1"/>
  <c r="B364" i="1"/>
  <c r="D364" i="1"/>
  <c r="S364" i="1"/>
  <c r="B365" i="1"/>
  <c r="D365" i="1"/>
  <c r="S365" i="1"/>
  <c r="B31" i="1"/>
  <c r="D31" i="1"/>
  <c r="S31" i="1"/>
  <c r="B32" i="1"/>
  <c r="D32" i="1"/>
  <c r="S32" i="1"/>
  <c r="B33" i="1"/>
  <c r="D33" i="1"/>
  <c r="S33" i="1"/>
  <c r="B34" i="1"/>
  <c r="D34" i="1"/>
  <c r="S34" i="1"/>
  <c r="B35" i="1"/>
  <c r="D35" i="1"/>
  <c r="S35" i="1"/>
  <c r="B36" i="1"/>
  <c r="D36" i="1"/>
  <c r="S36" i="1"/>
  <c r="B37" i="1"/>
  <c r="D37" i="1"/>
  <c r="S37" i="1"/>
  <c r="B38" i="1"/>
  <c r="D38" i="1"/>
  <c r="S38" i="1"/>
  <c r="B39" i="1"/>
  <c r="D39" i="1"/>
  <c r="S39" i="1"/>
  <c r="B40" i="1"/>
  <c r="D40" i="1"/>
  <c r="S40" i="1"/>
  <c r="B41" i="1"/>
  <c r="D41" i="1"/>
  <c r="S41" i="1"/>
  <c r="B42" i="1"/>
  <c r="D42" i="1"/>
  <c r="S42" i="1"/>
  <c r="B43" i="1"/>
  <c r="D43" i="1"/>
  <c r="S43" i="1"/>
  <c r="B44" i="1"/>
  <c r="D44" i="1"/>
  <c r="S44" i="1"/>
  <c r="B45" i="1"/>
  <c r="D45" i="1"/>
  <c r="S45" i="1"/>
  <c r="B46" i="1"/>
  <c r="D46" i="1"/>
  <c r="S46" i="1"/>
  <c r="B47" i="1"/>
  <c r="D47" i="1"/>
  <c r="S47" i="1"/>
  <c r="B48" i="1"/>
  <c r="D48" i="1"/>
  <c r="S48" i="1"/>
  <c r="B49" i="1"/>
  <c r="D49" i="1"/>
  <c r="S49" i="1"/>
  <c r="B50" i="1"/>
  <c r="D50" i="1"/>
  <c r="S50" i="1"/>
  <c r="B51" i="1"/>
  <c r="D51" i="1"/>
  <c r="S51" i="1"/>
  <c r="B52" i="1"/>
  <c r="D52" i="1"/>
  <c r="S52" i="1"/>
  <c r="B53" i="1"/>
  <c r="D53" i="1"/>
  <c r="S53" i="1"/>
  <c r="B54" i="1"/>
  <c r="D54" i="1"/>
  <c r="S54" i="1"/>
  <c r="B55" i="1"/>
  <c r="D55" i="1"/>
  <c r="S55" i="1"/>
  <c r="B56" i="1"/>
  <c r="D56" i="1"/>
  <c r="S56" i="1"/>
  <c r="B57" i="1"/>
  <c r="D57" i="1"/>
  <c r="S57" i="1"/>
  <c r="B58" i="1"/>
  <c r="D58" i="1"/>
  <c r="S58" i="1"/>
  <c r="B59" i="1"/>
  <c r="D59" i="1"/>
  <c r="S59" i="1"/>
  <c r="B60" i="1"/>
  <c r="D60" i="1"/>
  <c r="S60" i="1"/>
  <c r="B61" i="1"/>
  <c r="D61" i="1"/>
  <c r="S61" i="1"/>
  <c r="B62" i="1"/>
  <c r="D62" i="1"/>
  <c r="S62" i="1"/>
  <c r="B63" i="1"/>
  <c r="D63" i="1"/>
  <c r="S63" i="1"/>
  <c r="B64" i="1"/>
  <c r="D64" i="1"/>
  <c r="S64" i="1"/>
  <c r="B65" i="1"/>
  <c r="D65" i="1"/>
  <c r="S65" i="1"/>
  <c r="B66" i="1"/>
  <c r="D66" i="1"/>
  <c r="S66" i="1"/>
  <c r="B67" i="1"/>
  <c r="D67" i="1"/>
  <c r="S67" i="1"/>
  <c r="B68" i="1"/>
  <c r="D68" i="1"/>
  <c r="S68" i="1"/>
  <c r="B69" i="1"/>
  <c r="D69" i="1"/>
  <c r="S69" i="1"/>
  <c r="B70" i="1"/>
  <c r="D70" i="1"/>
  <c r="S70" i="1"/>
  <c r="B71" i="1"/>
  <c r="D71" i="1"/>
  <c r="S71" i="1"/>
  <c r="B72" i="1"/>
  <c r="D72" i="1"/>
  <c r="S72" i="1"/>
  <c r="B73" i="1"/>
  <c r="D73" i="1"/>
  <c r="S73" i="1"/>
  <c r="B74" i="1"/>
  <c r="D74" i="1"/>
  <c r="S74" i="1"/>
  <c r="B75" i="1"/>
  <c r="D75" i="1"/>
  <c r="S75" i="1"/>
  <c r="B76" i="1"/>
  <c r="D76" i="1"/>
  <c r="S76" i="1"/>
  <c r="B77" i="1"/>
  <c r="D77" i="1"/>
  <c r="S77" i="1"/>
  <c r="B78" i="1"/>
  <c r="D78" i="1"/>
  <c r="S78" i="1"/>
  <c r="B79" i="1"/>
  <c r="D79" i="1"/>
  <c r="S79" i="1"/>
  <c r="B80" i="1"/>
  <c r="D80" i="1"/>
  <c r="S80" i="1"/>
  <c r="B81" i="1"/>
  <c r="D81" i="1"/>
  <c r="S81" i="1"/>
  <c r="B82" i="1"/>
  <c r="D82" i="1"/>
  <c r="S82" i="1"/>
  <c r="B83" i="1"/>
  <c r="D83" i="1"/>
  <c r="S83" i="1"/>
  <c r="B84" i="1"/>
  <c r="D84" i="1"/>
  <c r="S84" i="1"/>
  <c r="B85" i="1"/>
  <c r="D85" i="1"/>
  <c r="S85" i="1"/>
  <c r="B86" i="1"/>
  <c r="D86" i="1"/>
  <c r="S86" i="1"/>
  <c r="B87" i="1"/>
  <c r="D87" i="1"/>
  <c r="S87" i="1"/>
  <c r="B88" i="1"/>
  <c r="D88" i="1"/>
  <c r="S88" i="1"/>
  <c r="B89" i="1"/>
  <c r="D89" i="1"/>
  <c r="S89" i="1"/>
  <c r="B90" i="1"/>
  <c r="D90" i="1"/>
  <c r="S90" i="1"/>
  <c r="B91" i="1"/>
  <c r="D91" i="1"/>
  <c r="S91" i="1"/>
  <c r="B92" i="1"/>
  <c r="D92" i="1"/>
  <c r="S92" i="1"/>
  <c r="B93" i="1"/>
  <c r="D93" i="1"/>
  <c r="S93" i="1"/>
  <c r="B94" i="1"/>
  <c r="D94" i="1"/>
  <c r="S94" i="1"/>
  <c r="B95" i="1"/>
  <c r="D95" i="1"/>
  <c r="S95" i="1"/>
  <c r="B96" i="1"/>
  <c r="D96" i="1"/>
  <c r="S96" i="1"/>
  <c r="B97" i="1"/>
  <c r="D97" i="1"/>
  <c r="S97" i="1"/>
  <c r="B98" i="1"/>
  <c r="D98" i="1"/>
  <c r="S98" i="1"/>
  <c r="B99" i="1"/>
  <c r="D99" i="1"/>
  <c r="S99" i="1"/>
  <c r="B100" i="1"/>
  <c r="D100" i="1"/>
  <c r="S100" i="1"/>
  <c r="B101" i="1"/>
  <c r="D101" i="1"/>
  <c r="S101" i="1"/>
  <c r="B102" i="1"/>
  <c r="D102" i="1"/>
  <c r="S102" i="1"/>
  <c r="B103" i="1"/>
  <c r="D103" i="1"/>
  <c r="S103" i="1"/>
  <c r="B104" i="1"/>
  <c r="D104" i="1"/>
  <c r="S104" i="1"/>
  <c r="B105" i="1"/>
  <c r="D105" i="1"/>
  <c r="S105" i="1"/>
  <c r="B106" i="1"/>
  <c r="D106" i="1"/>
  <c r="S106" i="1"/>
  <c r="B107" i="1"/>
  <c r="D107" i="1"/>
  <c r="S107" i="1"/>
  <c r="B108" i="1"/>
  <c r="D108" i="1"/>
  <c r="S108" i="1"/>
  <c r="B109" i="1"/>
  <c r="D109" i="1"/>
  <c r="S109" i="1"/>
  <c r="B110" i="1"/>
  <c r="D110" i="1"/>
  <c r="S110" i="1"/>
  <c r="B111" i="1"/>
  <c r="D111" i="1"/>
  <c r="S111" i="1"/>
  <c r="B112" i="1"/>
  <c r="D112" i="1"/>
  <c r="S112" i="1"/>
  <c r="B113" i="1"/>
  <c r="D113" i="1"/>
  <c r="S113" i="1"/>
  <c r="B114" i="1"/>
  <c r="D114" i="1"/>
  <c r="S114" i="1"/>
  <c r="B115" i="1"/>
  <c r="D115" i="1"/>
  <c r="S115" i="1"/>
  <c r="B116" i="1"/>
  <c r="D116" i="1"/>
  <c r="S116" i="1"/>
  <c r="B117" i="1"/>
  <c r="D117" i="1"/>
  <c r="S117" i="1"/>
  <c r="B118" i="1"/>
  <c r="D118" i="1"/>
  <c r="S118" i="1"/>
  <c r="B119" i="1"/>
  <c r="D119" i="1"/>
  <c r="S119" i="1"/>
  <c r="B120" i="1"/>
  <c r="D120" i="1"/>
  <c r="S120" i="1"/>
  <c r="B121" i="1"/>
  <c r="D121" i="1"/>
  <c r="S121" i="1"/>
  <c r="B122" i="1"/>
  <c r="D122" i="1"/>
  <c r="S122" i="1"/>
  <c r="B123" i="1"/>
  <c r="D123" i="1"/>
  <c r="S123" i="1"/>
  <c r="B124" i="1"/>
  <c r="D124" i="1"/>
  <c r="S124" i="1"/>
  <c r="B125" i="1"/>
  <c r="D125" i="1"/>
  <c r="S125" i="1"/>
  <c r="B126" i="1"/>
  <c r="D126" i="1"/>
  <c r="S126" i="1"/>
  <c r="B127" i="1"/>
  <c r="D127" i="1"/>
  <c r="S127" i="1"/>
  <c r="B128" i="1"/>
  <c r="D128" i="1"/>
  <c r="S128" i="1"/>
  <c r="B129" i="1"/>
  <c r="D129" i="1"/>
  <c r="S129" i="1"/>
  <c r="B130" i="1"/>
  <c r="D130" i="1"/>
  <c r="S130" i="1"/>
  <c r="B131" i="1"/>
  <c r="D131" i="1"/>
  <c r="S131" i="1"/>
  <c r="B132" i="1"/>
  <c r="D132" i="1"/>
  <c r="S132" i="1"/>
  <c r="B133" i="1"/>
  <c r="D133" i="1"/>
  <c r="S133" i="1"/>
  <c r="B134" i="1"/>
  <c r="D134" i="1"/>
  <c r="S134" i="1"/>
  <c r="B135" i="1"/>
  <c r="D135" i="1"/>
  <c r="S135" i="1"/>
  <c r="B136" i="1"/>
  <c r="D136" i="1"/>
  <c r="S136" i="1"/>
  <c r="B137" i="1"/>
  <c r="D137" i="1"/>
  <c r="S137" i="1"/>
  <c r="B138" i="1"/>
  <c r="D138" i="1"/>
  <c r="S138" i="1"/>
  <c r="B139" i="1"/>
  <c r="D139" i="1"/>
  <c r="S139" i="1"/>
  <c r="B140" i="1"/>
  <c r="D140" i="1"/>
  <c r="S140" i="1"/>
  <c r="B141" i="1"/>
  <c r="D141" i="1"/>
  <c r="S141" i="1"/>
  <c r="B142" i="1"/>
  <c r="D142" i="1"/>
  <c r="S142" i="1"/>
  <c r="B143" i="1"/>
  <c r="D143" i="1"/>
  <c r="S143" i="1"/>
  <c r="B144" i="1"/>
  <c r="D144" i="1"/>
  <c r="S144" i="1"/>
  <c r="B145" i="1"/>
  <c r="D145" i="1"/>
  <c r="S145" i="1"/>
  <c r="B146" i="1"/>
  <c r="D146" i="1"/>
  <c r="S146" i="1"/>
  <c r="B147" i="1"/>
  <c r="D147" i="1"/>
  <c r="S147" i="1"/>
  <c r="B148" i="1"/>
  <c r="D148" i="1"/>
  <c r="S148" i="1"/>
  <c r="B149" i="1"/>
  <c r="D149" i="1"/>
  <c r="S149" i="1"/>
  <c r="B150" i="1"/>
  <c r="D150" i="1"/>
  <c r="S150" i="1"/>
  <c r="B151" i="1"/>
  <c r="D151" i="1"/>
  <c r="S151" i="1"/>
  <c r="B152" i="1"/>
  <c r="D152" i="1"/>
  <c r="S152" i="1"/>
  <c r="B153" i="1"/>
  <c r="D153" i="1"/>
  <c r="S153" i="1"/>
  <c r="B154" i="1"/>
  <c r="D154" i="1"/>
  <c r="S154" i="1"/>
  <c r="B155" i="1"/>
  <c r="D155" i="1"/>
  <c r="S155" i="1"/>
  <c r="B156" i="1"/>
  <c r="D156" i="1"/>
  <c r="S156" i="1"/>
  <c r="B157" i="1"/>
  <c r="D157" i="1"/>
  <c r="S157" i="1"/>
  <c r="B158" i="1"/>
  <c r="D158" i="1"/>
  <c r="S158" i="1"/>
  <c r="B159" i="1"/>
  <c r="D159" i="1"/>
  <c r="S159" i="1"/>
  <c r="B160" i="1"/>
  <c r="D160" i="1"/>
  <c r="S160" i="1"/>
  <c r="B161" i="1"/>
  <c r="D161" i="1"/>
  <c r="S161" i="1"/>
  <c r="B162" i="1"/>
  <c r="D162" i="1"/>
  <c r="S162" i="1"/>
  <c r="B163" i="1"/>
  <c r="D163" i="1"/>
  <c r="S163" i="1"/>
  <c r="B164" i="1"/>
  <c r="D164" i="1"/>
  <c r="S164" i="1"/>
  <c r="B165" i="1"/>
  <c r="D165" i="1"/>
  <c r="S165" i="1"/>
  <c r="B166" i="1"/>
  <c r="D166" i="1"/>
  <c r="S166" i="1"/>
  <c r="B167" i="1"/>
  <c r="D167" i="1"/>
  <c r="S167" i="1"/>
  <c r="B168" i="1"/>
  <c r="D168" i="1"/>
  <c r="S168" i="1"/>
  <c r="B169" i="1"/>
  <c r="D169" i="1"/>
  <c r="S169" i="1"/>
  <c r="B170" i="1"/>
  <c r="D170" i="1"/>
  <c r="S170" i="1"/>
  <c r="B171" i="1"/>
  <c r="D171" i="1"/>
  <c r="S171" i="1"/>
  <c r="B172" i="1"/>
  <c r="D172" i="1"/>
  <c r="S172" i="1"/>
  <c r="B173" i="1"/>
  <c r="D173" i="1"/>
  <c r="S173" i="1"/>
  <c r="B174" i="1"/>
  <c r="D174" i="1"/>
  <c r="S174" i="1"/>
  <c r="B175" i="1"/>
  <c r="D175" i="1"/>
  <c r="S175" i="1"/>
  <c r="B176" i="1"/>
  <c r="D176" i="1"/>
  <c r="S176" i="1"/>
  <c r="B177" i="1"/>
  <c r="D177" i="1"/>
  <c r="S177" i="1"/>
  <c r="B178" i="1"/>
  <c r="D178" i="1"/>
  <c r="S178" i="1"/>
  <c r="B179" i="1"/>
  <c r="D179" i="1"/>
  <c r="S179" i="1"/>
  <c r="B180" i="1"/>
  <c r="D180" i="1"/>
  <c r="S180" i="1"/>
  <c r="B181" i="1"/>
  <c r="D181" i="1"/>
  <c r="S181" i="1"/>
  <c r="B182" i="1"/>
  <c r="D182" i="1"/>
  <c r="S182" i="1"/>
  <c r="B183" i="1"/>
  <c r="D183" i="1"/>
  <c r="S183" i="1"/>
  <c r="B184" i="1"/>
  <c r="D184" i="1"/>
  <c r="S184" i="1"/>
  <c r="B185" i="1"/>
  <c r="D185" i="1"/>
  <c r="S185" i="1"/>
  <c r="B186" i="1"/>
  <c r="D186" i="1"/>
  <c r="S186" i="1"/>
  <c r="B187" i="1"/>
  <c r="D187" i="1"/>
  <c r="S187" i="1"/>
  <c r="B188" i="1"/>
  <c r="D188" i="1"/>
  <c r="S188" i="1"/>
  <c r="B189" i="1"/>
  <c r="D189" i="1"/>
  <c r="S189" i="1"/>
  <c r="B190" i="1"/>
  <c r="D190" i="1"/>
  <c r="S190" i="1"/>
  <c r="B191" i="1"/>
  <c r="D191" i="1"/>
  <c r="S191" i="1"/>
  <c r="B192" i="1"/>
  <c r="D192" i="1"/>
  <c r="S192" i="1"/>
  <c r="B193" i="1"/>
  <c r="D193" i="1"/>
  <c r="S193" i="1"/>
  <c r="B194" i="1"/>
  <c r="D194" i="1"/>
  <c r="S194" i="1"/>
  <c r="B195" i="1"/>
  <c r="D195" i="1"/>
  <c r="S195" i="1"/>
  <c r="B196" i="1"/>
  <c r="D196" i="1"/>
  <c r="S196" i="1"/>
  <c r="B197" i="1"/>
  <c r="D197" i="1"/>
  <c r="S197" i="1"/>
  <c r="B198" i="1"/>
  <c r="D198" i="1"/>
  <c r="S198" i="1"/>
  <c r="B199" i="1"/>
  <c r="D199" i="1"/>
  <c r="S199" i="1"/>
  <c r="B200" i="1"/>
  <c r="D200" i="1"/>
  <c r="S200" i="1"/>
  <c r="B201" i="1"/>
  <c r="D201" i="1"/>
  <c r="S201" i="1"/>
  <c r="B202" i="1"/>
  <c r="D202" i="1"/>
  <c r="S202" i="1"/>
  <c r="B203" i="1"/>
  <c r="D203" i="1"/>
  <c r="S203" i="1"/>
  <c r="B204" i="1"/>
  <c r="D204" i="1"/>
  <c r="S204" i="1"/>
  <c r="B205" i="1"/>
  <c r="D205" i="1"/>
  <c r="S205" i="1"/>
  <c r="B206" i="1"/>
  <c r="D206" i="1"/>
  <c r="S206" i="1"/>
  <c r="B207" i="1"/>
  <c r="D207" i="1"/>
  <c r="S207" i="1"/>
  <c r="B208" i="1"/>
  <c r="D208" i="1"/>
  <c r="S208" i="1"/>
  <c r="B209" i="1"/>
  <c r="D209" i="1"/>
  <c r="S209" i="1"/>
  <c r="B210" i="1"/>
  <c r="D210" i="1"/>
  <c r="S210" i="1"/>
  <c r="B211" i="1"/>
  <c r="D211" i="1"/>
  <c r="S211" i="1"/>
  <c r="B212" i="1"/>
  <c r="D212" i="1"/>
  <c r="S212" i="1"/>
  <c r="B213" i="1"/>
  <c r="D213" i="1"/>
  <c r="S213" i="1"/>
  <c r="B214" i="1"/>
  <c r="D214" i="1"/>
  <c r="S214" i="1"/>
  <c r="B215" i="1"/>
  <c r="D215" i="1"/>
  <c r="S215" i="1"/>
  <c r="B216" i="1"/>
  <c r="D216" i="1"/>
  <c r="S216" i="1"/>
  <c r="B217" i="1"/>
  <c r="D217" i="1"/>
  <c r="S217" i="1"/>
  <c r="B218" i="1"/>
  <c r="D218" i="1"/>
  <c r="S218" i="1"/>
  <c r="B219" i="1"/>
  <c r="D219" i="1"/>
  <c r="S219" i="1"/>
  <c r="B220" i="1"/>
  <c r="D220" i="1"/>
  <c r="S220" i="1"/>
  <c r="B221" i="1"/>
  <c r="D221" i="1"/>
  <c r="S221" i="1"/>
  <c r="B222" i="1"/>
  <c r="D222" i="1"/>
  <c r="S222" i="1"/>
  <c r="B223" i="1"/>
  <c r="D223" i="1"/>
  <c r="S223" i="1"/>
  <c r="B224" i="1"/>
  <c r="D224" i="1"/>
  <c r="S224" i="1"/>
  <c r="B225" i="1"/>
  <c r="D225" i="1"/>
  <c r="S225" i="1"/>
  <c r="B226" i="1"/>
  <c r="D226" i="1"/>
  <c r="S226" i="1"/>
  <c r="B227" i="1"/>
  <c r="D227" i="1"/>
  <c r="S227" i="1"/>
  <c r="B228" i="1"/>
  <c r="D228" i="1"/>
  <c r="S228" i="1"/>
  <c r="B229" i="1"/>
  <c r="D229" i="1"/>
  <c r="S229" i="1"/>
  <c r="B230" i="1"/>
  <c r="D230" i="1"/>
  <c r="S230" i="1"/>
  <c r="B231" i="1"/>
  <c r="D231" i="1"/>
  <c r="S231" i="1"/>
  <c r="B232" i="1"/>
  <c r="D232" i="1"/>
  <c r="S232" i="1"/>
  <c r="B233" i="1"/>
  <c r="D233" i="1"/>
  <c r="S233" i="1"/>
  <c r="B234" i="1"/>
  <c r="D234" i="1"/>
  <c r="S234" i="1"/>
  <c r="B235" i="1"/>
  <c r="D235" i="1"/>
  <c r="S235" i="1"/>
  <c r="B236" i="1"/>
  <c r="D236" i="1"/>
  <c r="S236" i="1"/>
  <c r="B237" i="1"/>
  <c r="D237" i="1"/>
  <c r="S237" i="1"/>
  <c r="B238" i="1"/>
  <c r="D238" i="1"/>
  <c r="S238" i="1"/>
  <c r="B239" i="1"/>
  <c r="D239" i="1"/>
  <c r="S239" i="1"/>
  <c r="B240" i="1"/>
  <c r="D240" i="1"/>
  <c r="S240" i="1"/>
  <c r="B241" i="1"/>
  <c r="D241" i="1"/>
  <c r="S241" i="1"/>
  <c r="B242" i="1"/>
  <c r="D242" i="1"/>
  <c r="S242" i="1"/>
  <c r="B243" i="1"/>
  <c r="D243" i="1"/>
  <c r="S243" i="1"/>
  <c r="B244" i="1"/>
  <c r="D244" i="1"/>
  <c r="S244" i="1"/>
  <c r="B245" i="1"/>
  <c r="D245" i="1"/>
  <c r="S245" i="1"/>
  <c r="B246" i="1"/>
  <c r="D246" i="1"/>
  <c r="S246" i="1"/>
  <c r="B247" i="1"/>
  <c r="D247" i="1"/>
  <c r="S247" i="1"/>
  <c r="B248" i="1"/>
  <c r="D248" i="1"/>
  <c r="S248" i="1"/>
  <c r="B249" i="1"/>
  <c r="D249" i="1"/>
  <c r="S249" i="1"/>
  <c r="B250" i="1"/>
  <c r="D250" i="1"/>
  <c r="S250" i="1"/>
  <c r="B251" i="1"/>
  <c r="D251" i="1"/>
  <c r="S251" i="1"/>
  <c r="B252" i="1"/>
  <c r="D252" i="1"/>
  <c r="S252" i="1"/>
  <c r="B253" i="1"/>
  <c r="D253" i="1"/>
  <c r="S253" i="1"/>
  <c r="B254" i="1"/>
  <c r="D254" i="1"/>
  <c r="S254" i="1"/>
  <c r="B255" i="1"/>
  <c r="D255" i="1"/>
  <c r="S255" i="1"/>
  <c r="B256" i="1"/>
  <c r="D256" i="1"/>
  <c r="S256" i="1"/>
  <c r="B257" i="1"/>
  <c r="D257" i="1"/>
  <c r="S257" i="1"/>
  <c r="B258" i="1"/>
  <c r="D258" i="1"/>
  <c r="S258" i="1"/>
  <c r="B259" i="1"/>
  <c r="D259" i="1"/>
  <c r="S259" i="1"/>
  <c r="B260" i="1"/>
  <c r="D260" i="1"/>
  <c r="S260" i="1"/>
  <c r="B261" i="1"/>
  <c r="D261" i="1"/>
  <c r="S261" i="1"/>
  <c r="B262" i="1"/>
  <c r="D262" i="1"/>
  <c r="S262" i="1"/>
  <c r="B263" i="1"/>
  <c r="D263" i="1"/>
  <c r="S263" i="1"/>
  <c r="B264" i="1"/>
  <c r="D264" i="1"/>
  <c r="S264" i="1"/>
  <c r="B265" i="1"/>
  <c r="D265" i="1"/>
  <c r="S265" i="1"/>
  <c r="B266" i="1"/>
  <c r="D266" i="1"/>
  <c r="S266" i="1"/>
  <c r="B267" i="1"/>
  <c r="D267" i="1"/>
  <c r="S267" i="1"/>
  <c r="B268" i="1"/>
  <c r="D268" i="1"/>
  <c r="S268" i="1"/>
  <c r="B269" i="1"/>
  <c r="D269" i="1"/>
  <c r="S269" i="1"/>
  <c r="B270" i="1"/>
  <c r="D270" i="1"/>
  <c r="S270" i="1"/>
  <c r="B271" i="1"/>
  <c r="D271" i="1"/>
  <c r="S271" i="1"/>
  <c r="B272" i="1"/>
  <c r="D272" i="1"/>
  <c r="S272" i="1"/>
  <c r="B273" i="1"/>
  <c r="D273" i="1"/>
  <c r="S273" i="1"/>
  <c r="B274" i="1"/>
  <c r="D274" i="1"/>
  <c r="S274" i="1"/>
  <c r="B275" i="1"/>
  <c r="D275" i="1"/>
  <c r="S275" i="1"/>
  <c r="B276" i="1"/>
  <c r="D276" i="1"/>
  <c r="S276" i="1"/>
  <c r="B277" i="1"/>
  <c r="D277" i="1"/>
  <c r="S277" i="1"/>
  <c r="B278" i="1"/>
  <c r="D278" i="1"/>
  <c r="S278" i="1"/>
  <c r="B279" i="1"/>
  <c r="D279" i="1"/>
  <c r="S279" i="1"/>
  <c r="B280" i="1"/>
  <c r="D280" i="1"/>
  <c r="S280" i="1"/>
  <c r="B281" i="1"/>
  <c r="D281" i="1"/>
  <c r="S281" i="1"/>
  <c r="B282" i="1"/>
  <c r="D282" i="1"/>
  <c r="S282" i="1"/>
  <c r="B283" i="1"/>
  <c r="D283" i="1"/>
  <c r="S283" i="1"/>
  <c r="B284" i="1"/>
  <c r="D284" i="1"/>
  <c r="S284" i="1"/>
  <c r="B285" i="1"/>
  <c r="D285" i="1"/>
  <c r="S285" i="1"/>
  <c r="B286" i="1"/>
  <c r="D286" i="1"/>
  <c r="S286" i="1"/>
  <c r="B287" i="1"/>
  <c r="D287" i="1"/>
  <c r="S287" i="1"/>
  <c r="B288" i="1"/>
  <c r="D288" i="1"/>
  <c r="S288" i="1"/>
  <c r="B289" i="1"/>
  <c r="D289" i="1"/>
  <c r="S289" i="1"/>
  <c r="B290" i="1"/>
  <c r="D290" i="1"/>
  <c r="S290" i="1"/>
  <c r="B291" i="1"/>
  <c r="D291" i="1"/>
  <c r="S291" i="1"/>
  <c r="B292" i="1"/>
  <c r="D292" i="1"/>
  <c r="S292" i="1"/>
  <c r="B293" i="1"/>
  <c r="D293" i="1"/>
  <c r="S293" i="1"/>
  <c r="B294" i="1"/>
  <c r="D294" i="1"/>
  <c r="S294" i="1"/>
  <c r="B295" i="1"/>
  <c r="D295" i="1"/>
  <c r="S295" i="1"/>
  <c r="B296" i="1"/>
  <c r="D296" i="1"/>
  <c r="S296" i="1"/>
  <c r="B297" i="1"/>
  <c r="D297" i="1"/>
  <c r="S297" i="1"/>
  <c r="B298" i="1"/>
  <c r="D298" i="1"/>
  <c r="S298" i="1"/>
  <c r="B299" i="1"/>
  <c r="D299" i="1"/>
  <c r="S299" i="1"/>
  <c r="B300" i="1"/>
  <c r="D300" i="1"/>
  <c r="S300" i="1"/>
  <c r="B301" i="1"/>
  <c r="D301" i="1"/>
  <c r="S301" i="1"/>
  <c r="B302" i="1"/>
  <c r="D302" i="1"/>
  <c r="S302" i="1"/>
  <c r="B303" i="1"/>
  <c r="D303" i="1"/>
  <c r="S303" i="1"/>
  <c r="B304" i="1"/>
  <c r="D304" i="1"/>
  <c r="S304" i="1"/>
  <c r="B305" i="1"/>
  <c r="D305" i="1"/>
  <c r="S305" i="1"/>
  <c r="B306" i="1"/>
  <c r="D306" i="1"/>
  <c r="S306" i="1"/>
  <c r="B307" i="1"/>
  <c r="D307" i="1"/>
  <c r="S307" i="1"/>
  <c r="B308" i="1"/>
  <c r="D308" i="1"/>
  <c r="S308" i="1"/>
  <c r="B309" i="1"/>
  <c r="D309" i="1"/>
  <c r="S309" i="1"/>
  <c r="B310" i="1"/>
  <c r="D310" i="1"/>
  <c r="S310" i="1"/>
  <c r="B311" i="1"/>
  <c r="D311" i="1"/>
  <c r="S311" i="1"/>
  <c r="B312" i="1"/>
  <c r="D312" i="1"/>
  <c r="S312" i="1"/>
  <c r="B313" i="1"/>
  <c r="D313" i="1"/>
  <c r="S313" i="1"/>
  <c r="B314" i="1"/>
  <c r="D314" i="1"/>
  <c r="S314" i="1"/>
  <c r="B315" i="1"/>
  <c r="D315" i="1"/>
  <c r="S315" i="1"/>
  <c r="B316" i="1"/>
  <c r="D316" i="1"/>
  <c r="S316" i="1"/>
  <c r="B317" i="1"/>
  <c r="D317" i="1"/>
  <c r="S317" i="1"/>
  <c r="B318" i="1"/>
  <c r="D318" i="1"/>
  <c r="S318" i="1"/>
  <c r="B319" i="1"/>
  <c r="D319" i="1"/>
  <c r="S319" i="1"/>
  <c r="B320" i="1"/>
  <c r="D320" i="1"/>
  <c r="S320" i="1"/>
  <c r="B321" i="1"/>
  <c r="D321" i="1"/>
  <c r="S321" i="1"/>
  <c r="B322" i="1"/>
  <c r="D322" i="1"/>
  <c r="S322" i="1"/>
  <c r="B323" i="1"/>
  <c r="D323" i="1"/>
  <c r="S323" i="1"/>
  <c r="B324" i="1"/>
  <c r="D324" i="1"/>
  <c r="S324" i="1"/>
  <c r="B325" i="1"/>
  <c r="D325" i="1"/>
  <c r="S325" i="1"/>
  <c r="B326" i="1"/>
  <c r="D326" i="1"/>
  <c r="S326" i="1"/>
  <c r="B327" i="1"/>
  <c r="D327" i="1"/>
  <c r="S327" i="1"/>
  <c r="B328" i="1"/>
  <c r="D328" i="1"/>
  <c r="S328" i="1"/>
  <c r="B329" i="1"/>
  <c r="D329" i="1"/>
  <c r="S329" i="1"/>
  <c r="B330" i="1"/>
  <c r="D330" i="1"/>
  <c r="S330" i="1"/>
  <c r="B331" i="1"/>
  <c r="D331" i="1"/>
  <c r="S331" i="1"/>
  <c r="B332" i="1"/>
  <c r="D332" i="1"/>
  <c r="S332" i="1"/>
  <c r="B333" i="1"/>
  <c r="D333" i="1"/>
  <c r="S333" i="1"/>
  <c r="B334" i="1"/>
  <c r="D334" i="1"/>
  <c r="S334" i="1"/>
  <c r="B335" i="1"/>
  <c r="D335" i="1"/>
  <c r="S335" i="1"/>
  <c r="B336" i="1"/>
  <c r="D336" i="1"/>
  <c r="S336" i="1"/>
  <c r="B337" i="1"/>
  <c r="D337" i="1"/>
  <c r="S337" i="1"/>
  <c r="B338" i="1"/>
  <c r="D338" i="1"/>
  <c r="S338" i="1"/>
  <c r="B339" i="1"/>
  <c r="D339" i="1"/>
  <c r="S339" i="1"/>
  <c r="B340" i="1"/>
  <c r="D340" i="1"/>
  <c r="S340" i="1"/>
  <c r="B341" i="1"/>
  <c r="D341" i="1"/>
  <c r="S341" i="1"/>
  <c r="B342" i="1"/>
  <c r="D342" i="1"/>
  <c r="S342" i="1"/>
  <c r="B343" i="1"/>
  <c r="D343" i="1"/>
  <c r="S343" i="1"/>
  <c r="B344" i="1"/>
  <c r="D344" i="1"/>
  <c r="S344" i="1"/>
  <c r="B345" i="1"/>
  <c r="D345" i="1"/>
  <c r="S345" i="1"/>
  <c r="B346" i="1"/>
  <c r="D346" i="1"/>
  <c r="S346" i="1"/>
  <c r="B347" i="1"/>
  <c r="D347" i="1"/>
  <c r="S347" i="1"/>
  <c r="B348" i="1"/>
  <c r="D348" i="1"/>
  <c r="S348" i="1"/>
  <c r="B349" i="1"/>
  <c r="D349" i="1"/>
  <c r="S349" i="1"/>
  <c r="B350" i="1"/>
  <c r="D350" i="1"/>
  <c r="S350" i="1"/>
  <c r="B351" i="1"/>
  <c r="D351" i="1"/>
  <c r="S351" i="1"/>
  <c r="B352" i="1"/>
  <c r="D352" i="1"/>
  <c r="S352" i="1"/>
  <c r="B353" i="1"/>
  <c r="D353" i="1"/>
  <c r="S353" i="1"/>
  <c r="B354" i="1"/>
  <c r="D354" i="1"/>
  <c r="S354" i="1"/>
  <c r="B355" i="1"/>
  <c r="D355" i="1"/>
  <c r="S355" i="1"/>
  <c r="B356" i="1"/>
  <c r="D356" i="1"/>
  <c r="S356" i="1"/>
  <c r="B357" i="1"/>
  <c r="D357" i="1"/>
  <c r="S357" i="1"/>
  <c r="B358" i="1"/>
  <c r="D358" i="1"/>
  <c r="S358" i="1"/>
  <c r="B359" i="1"/>
  <c r="D359" i="1"/>
  <c r="S359" i="1"/>
  <c r="B30" i="1"/>
  <c r="D30" i="1"/>
  <c r="S30" i="1"/>
  <c r="T30" i="1" s="1"/>
  <c r="U30" i="1" s="1"/>
  <c r="B16" i="1"/>
  <c r="D16" i="1"/>
  <c r="S16" i="1"/>
  <c r="B17" i="1"/>
  <c r="D17" i="1"/>
  <c r="S17" i="1"/>
  <c r="B18" i="1"/>
  <c r="D18" i="1"/>
  <c r="S18" i="1"/>
  <c r="B19" i="1"/>
  <c r="D19" i="1"/>
  <c r="S19" i="1"/>
  <c r="B20" i="1"/>
  <c r="D20" i="1"/>
  <c r="S20" i="1"/>
  <c r="B21" i="1"/>
  <c r="D21" i="1"/>
  <c r="S21" i="1"/>
  <c r="B22" i="1"/>
  <c r="D22" i="1"/>
  <c r="S22" i="1"/>
  <c r="B23" i="1"/>
  <c r="D23" i="1"/>
  <c r="S23" i="1"/>
  <c r="B24" i="1"/>
  <c r="D24" i="1"/>
  <c r="S24" i="1"/>
  <c r="B25" i="1"/>
  <c r="D25" i="1"/>
  <c r="S25" i="1"/>
  <c r="B26" i="1"/>
  <c r="D26" i="1"/>
  <c r="S26" i="1"/>
  <c r="B27" i="1"/>
  <c r="D27" i="1"/>
  <c r="S27" i="1"/>
  <c r="B28" i="1"/>
  <c r="D28" i="1"/>
  <c r="S28" i="1"/>
  <c r="B29" i="1"/>
  <c r="D29" i="1"/>
  <c r="S29" i="1"/>
  <c r="T338" i="1" l="1"/>
  <c r="U338" i="1" s="1"/>
  <c r="T254" i="1"/>
  <c r="U254" i="1" s="1"/>
  <c r="T170" i="1"/>
  <c r="U170" i="1" s="1"/>
  <c r="T86" i="1"/>
  <c r="U86" i="1" s="1"/>
  <c r="T268" i="1"/>
  <c r="U268" i="1" s="1"/>
  <c r="T240" i="1"/>
  <c r="U240" i="1" s="1"/>
  <c r="T212" i="1"/>
  <c r="U212" i="1" s="1"/>
  <c r="T184" i="1"/>
  <c r="U184" i="1" s="1"/>
  <c r="T128" i="1"/>
  <c r="U128" i="1" s="1"/>
  <c r="T100" i="1"/>
  <c r="U100" i="1" s="1"/>
  <c r="T72" i="1"/>
  <c r="U72" i="1" s="1"/>
  <c r="T44" i="1"/>
  <c r="U44" i="1" s="1"/>
  <c r="T352" i="1"/>
  <c r="U352" i="1" s="1"/>
  <c r="T310" i="1"/>
  <c r="U310" i="1" s="1"/>
  <c r="T198" i="1"/>
  <c r="U198" i="1" s="1"/>
  <c r="T324" i="1"/>
  <c r="U324" i="1" s="1"/>
  <c r="T296" i="1"/>
  <c r="U296" i="1" s="1"/>
  <c r="T156" i="1"/>
  <c r="U156" i="1" s="1"/>
  <c r="T282" i="1"/>
  <c r="U282" i="1" s="1"/>
  <c r="T226" i="1"/>
  <c r="U226" i="1" s="1"/>
  <c r="T142" i="1"/>
  <c r="U142" i="1" s="1"/>
  <c r="T114" i="1"/>
  <c r="U114" i="1" s="1"/>
  <c r="T58" i="1"/>
  <c r="U58" i="1" s="1"/>
  <c r="T16" i="1"/>
  <c r="S15" i="1"/>
  <c r="D15" i="1"/>
  <c r="S14" i="1"/>
  <c r="D14" i="1"/>
  <c r="S13" i="1"/>
  <c r="D13" i="1"/>
  <c r="S12" i="1"/>
  <c r="D12" i="1"/>
  <c r="S11" i="1"/>
  <c r="D11" i="1"/>
  <c r="S10" i="1"/>
  <c r="D10" i="1"/>
  <c r="S9" i="1"/>
  <c r="D9" i="1"/>
  <c r="S8" i="1"/>
  <c r="D8" i="1"/>
  <c r="S7" i="1"/>
  <c r="D7" i="1"/>
  <c r="S6" i="1"/>
  <c r="D6" i="1"/>
  <c r="S5" i="1"/>
  <c r="D5" i="1"/>
  <c r="S4" i="1"/>
  <c r="D4" i="1"/>
  <c r="S3" i="1"/>
  <c r="D3" i="1"/>
  <c r="S2" i="1"/>
  <c r="D2" i="1"/>
  <c r="B7" i="1"/>
  <c r="B8" i="1"/>
  <c r="B9" i="1"/>
  <c r="B10" i="1"/>
  <c r="B2" i="1"/>
  <c r="B3" i="1"/>
  <c r="B11" i="1"/>
  <c r="B4" i="1"/>
  <c r="B12" i="1"/>
  <c r="B5" i="1"/>
  <c r="B13" i="1"/>
  <c r="B6" i="1"/>
  <c r="B14" i="1"/>
  <c r="B15" i="1"/>
  <c r="T2" i="1" l="1"/>
  <c r="U2" i="1" s="1"/>
  <c r="U16" i="1" s="1"/>
</calcChain>
</file>

<file path=xl/sharedStrings.xml><?xml version="1.0" encoding="utf-8"?>
<sst xmlns="http://schemas.openxmlformats.org/spreadsheetml/2006/main" count="28" uniqueCount="16">
  <si>
    <t>תאריך עברי</t>
  </si>
  <si>
    <t xml:space="preserve">שעות עבודה דו שבועיים </t>
  </si>
  <si>
    <t xml:space="preserve">תאריך </t>
  </si>
  <si>
    <t xml:space="preserve">יום </t>
  </si>
  <si>
    <t xml:space="preserve">כניסה </t>
  </si>
  <si>
    <t xml:space="preserve">יציאה </t>
  </si>
  <si>
    <t>סיכום יומי</t>
  </si>
  <si>
    <t>סיכום דו שבועי</t>
  </si>
  <si>
    <t>יתרת שעות דו שבועי</t>
  </si>
  <si>
    <t xml:space="preserve">שבועים של פורים </t>
  </si>
  <si>
    <t xml:space="preserve">שבוע של פסח </t>
  </si>
  <si>
    <t xml:space="preserve">שבוע של שבועות </t>
  </si>
  <si>
    <t xml:space="preserve">תחילת ניסן </t>
  </si>
  <si>
    <t xml:space="preserve">איפוס שעות </t>
  </si>
  <si>
    <t xml:space="preserve">שעות חיסור  </t>
  </si>
  <si>
    <r>
      <rPr>
        <sz val="14"/>
        <color theme="1"/>
        <rFont val="Menachem"/>
        <charset val="177"/>
      </rPr>
      <t>נבנה על ידי אלי כהן</t>
    </r>
    <r>
      <rPr>
        <sz val="14"/>
        <color theme="1"/>
        <rFont val="Mercurius Script MT Bold"/>
      </rPr>
      <t xml:space="preserve"> 0527699226
e0527699226@gmail.com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</si>
</sst>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[$-8040D]dddd\ dd\ mmmm\ yyyy;@"/>
    <numFmt numFmtId="166" formatCode="[$-409]h:mm\ AM/PM;@"/>
  </numFmts>
  <fonts count="11">
    <font>
      <sz val="11"/>
      <color theme="1"/>
      <name val="Arial"/>
      <family val="2"/>
      <scheme val="minor"/>
    </font>
    <font>
      <sz val="14"/>
      <color theme="1"/>
      <name val="Arial"/>
      <family val="2"/>
      <charset val="177"/>
    </font>
    <font>
      <sz val="14"/>
      <color theme="1"/>
      <name val="Menachem"/>
      <charset val="177"/>
    </font>
    <font>
      <sz val="14"/>
      <color theme="1"/>
      <name val="Mercurius Script MT Bold"/>
    </font>
    <font>
      <sz val="12"/>
      <color theme="1"/>
      <name val=".Aharoni"/>
    </font>
    <font>
      <sz val="12"/>
      <color theme="1"/>
      <name val=".BookmanFrankRuehl"/>
    </font>
    <font>
      <sz val="18"/>
      <color theme="1"/>
      <name val="Arial"/>
      <family val="2"/>
      <scheme val="minor"/>
    </font>
    <font>
      <sz val="12"/>
      <color theme="1"/>
      <name val="Times New Roman"/>
      <family val="1"/>
      <scheme val="major"/>
    </font>
    <font>
      <sz val="16"/>
      <color theme="1"/>
      <name val="Times New Roman"/>
      <family val="1"/>
      <scheme val="major"/>
    </font>
    <font>
      <sz val="14"/>
      <color theme="1"/>
      <name val="Arial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166" fontId="0" fillId="4" borderId="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6" fontId="7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6" fontId="7" fillId="3" borderId="3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14" fontId="4" fillId="7" borderId="3" xfId="0" applyNumberFormat="1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20" fontId="0" fillId="7" borderId="3" xfId="0" applyNumberForma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6" fontId="6" fillId="8" borderId="4" xfId="0" applyNumberFormat="1" applyFont="1" applyFill="1" applyBorder="1" applyAlignment="1">
      <alignment horizontal="center" vertical="center"/>
    </xf>
    <xf numFmtId="46" fontId="6" fillId="8" borderId="5" xfId="0" applyNumberFormat="1" applyFont="1" applyFill="1" applyBorder="1" applyAlignment="1">
      <alignment horizontal="center" vertical="center"/>
    </xf>
    <xf numFmtId="46" fontId="6" fillId="8" borderId="6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10 3 2" xfId="1" xr:uid="{A2D46BC0-E675-4974-880E-883EBA487AC9}"/>
  </cellStyles>
  <dxfs count="0"/>
  <tableStyles count="0" defaultTableStyle="TableStyleMedium2" defaultPivotStyle="PivotStyleLight16"/>
  <colors>
    <mruColors>
      <color rgb="FFFFE5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Sheet1!$T$1:$T$29</c:f>
              <c:strCache>
                <c:ptCount val="29"/>
                <c:pt idx="0">
                  <c:v>סיכום דו שבועי</c:v>
                </c:pt>
                <c:pt idx="1">
                  <c:v>0:00:00</c:v>
                </c:pt>
                <c:pt idx="15">
                  <c:v>0:00:00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6B-45D7-AAE9-55771AF54442}"/>
            </c:ext>
          </c:extLst>
        </c:ser>
        <c:ser>
          <c:idx val="1"/>
          <c:order val="1"/>
          <c:tx>
            <c:strRef>
              <c:f>Sheet1!$U$1:$U$29</c:f>
              <c:strCache>
                <c:ptCount val="29"/>
                <c:pt idx="0">
                  <c:v>יתרת שעות דו שבועי</c:v>
                </c:pt>
                <c:pt idx="1">
                  <c:v>-40:00:00</c:v>
                </c:pt>
                <c:pt idx="15">
                  <c:v>0:00:00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6B-45D7-AAE9-55771AF54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6558784"/>
        <c:axId val="1907198640"/>
      </c:barChart>
      <c:catAx>
        <c:axId val="19465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907198640"/>
        <c:crosses val="autoZero"/>
        <c:auto val="1"/>
        <c:lblAlgn val="ctr"/>
        <c:lblOffset val="100"/>
        <c:noMultiLvlLbl val="0"/>
      </c:catAx>
      <c:valAx>
        <c:axId val="190719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94655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AD3D69-60EB-45A1-AD7B-B613BFDBDB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6"/>
  <sheetViews>
    <sheetView tabSelected="1" topLeftCell="J1" zoomScaleNormal="100" workbookViewId="0">
      <pane ySplit="1" topLeftCell="A2" activePane="bottomLeft" state="frozen"/>
      <selection pane="bottomLeft" activeCell="U369" sqref="U369"/>
    </sheetView>
  </sheetViews>
  <sheetFormatPr defaultColWidth="0" defaultRowHeight="13.8"/>
  <cols>
    <col min="1" max="1" width="3" style="16" customWidth="1"/>
    <col min="2" max="2" width="18.8984375" style="8" customWidth="1"/>
    <col min="3" max="3" width="18.296875" style="8" customWidth="1"/>
    <col min="4" max="4" width="16.8984375" style="8" customWidth="1"/>
    <col min="5" max="5" width="12.09765625" style="1" bestFit="1" customWidth="1"/>
    <col min="6" max="6" width="16.3984375" style="1" customWidth="1"/>
    <col min="7" max="7" width="11.8984375" style="1" bestFit="1" customWidth="1"/>
    <col min="8" max="8" width="11.3984375" style="1" bestFit="1" customWidth="1"/>
    <col min="9" max="10" width="11.8984375" style="1" bestFit="1" customWidth="1"/>
    <col min="11" max="11" width="13.3984375" style="1" bestFit="1" customWidth="1"/>
    <col min="12" max="14" width="11.8984375" style="1" bestFit="1" customWidth="1"/>
    <col min="15" max="15" width="12.09765625" style="1" bestFit="1" customWidth="1"/>
    <col min="16" max="17" width="11.8984375" style="1" bestFit="1" customWidth="1"/>
    <col min="18" max="18" width="11" style="1" bestFit="1" customWidth="1"/>
    <col min="19" max="19" width="14.3984375" style="8" bestFit="1" customWidth="1"/>
    <col min="20" max="20" width="21.296875" style="8" bestFit="1" customWidth="1"/>
    <col min="21" max="21" width="28.69921875" style="8" bestFit="1" customWidth="1"/>
    <col min="22" max="22" width="2.3984375" style="8" customWidth="1"/>
    <col min="23" max="23" width="3" style="8" customWidth="1"/>
    <col min="24" max="24" width="15.69921875" style="8" customWidth="1"/>
    <col min="25" max="25" width="19.09765625" style="8" customWidth="1"/>
    <col min="26" max="27" width="10.09765625" style="8" customWidth="1"/>
    <col min="28" max="16384" width="10.09765625" style="8" hidden="1"/>
  </cols>
  <sheetData>
    <row r="1" spans="1:27" s="2" customFormat="1" ht="21">
      <c r="A1" s="4"/>
      <c r="B1" s="5" t="s">
        <v>0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4</v>
      </c>
      <c r="H1" s="6" t="s">
        <v>5</v>
      </c>
      <c r="I1" s="6" t="s">
        <v>4</v>
      </c>
      <c r="J1" s="6" t="s">
        <v>5</v>
      </c>
      <c r="K1" s="6" t="s">
        <v>4</v>
      </c>
      <c r="L1" s="6" t="s">
        <v>5</v>
      </c>
      <c r="M1" s="6" t="s">
        <v>4</v>
      </c>
      <c r="N1" s="6" t="s">
        <v>5</v>
      </c>
      <c r="O1" s="6" t="s">
        <v>4</v>
      </c>
      <c r="P1" s="6" t="s">
        <v>5</v>
      </c>
      <c r="Q1" s="6" t="s">
        <v>4</v>
      </c>
      <c r="R1" s="6" t="s">
        <v>5</v>
      </c>
      <c r="S1" s="5" t="s">
        <v>6</v>
      </c>
      <c r="T1" s="5" t="s">
        <v>7</v>
      </c>
      <c r="U1" s="5" t="s">
        <v>8</v>
      </c>
      <c r="V1" s="7"/>
      <c r="X1" s="3">
        <v>1.6666666666666667</v>
      </c>
      <c r="Y1" s="21" t="s">
        <v>1</v>
      </c>
      <c r="Z1" s="21"/>
      <c r="AA1" s="21"/>
    </row>
    <row r="2" spans="1:27" ht="21" customHeight="1">
      <c r="A2" s="4"/>
      <c r="B2" s="10" t="str">
        <f>_xlfn.CONCAT(CHOOSE(LEFT(TEXT(C2,"[$-he-IL,8]dd mmmm yyyy;@"),2),"א","ב","ג","ד","ה","ו","ז","ח","ט","י","יא","יב","יג","יד","טו","טז","יז","יח","יט","כ","כא","כב","כג","כד","כה","כו","כז","כח","כט","ל"),MID(TEXT(C2,"[$-he-IL,8]dd mmmm yyyy;@"),3,LEN(TEXT(C2,"[$-he-IL,8]dd mmmm yyyy;@"))-6),IFERROR(CHOOSE(MID(TEXT(C2,"[$-he-IL,8]dd mmmm yyyy;@"),LEN(TEXT(C2,"[$-he-IL,8]dd mmmm yyyy;@"))-2,1),"ק","ר","ש","ת","תק","תר","תש","תת","תתר"),""),IFERROR(CHOOSE(MID(TEXT(C2,"[$-he-IL,8]dd mmmm yyyy;@"),LEN(TEXT(C2,"[$-he-IL,8]dd mmmm yyyy;@"))-1,1),"י","כ","ל","מ","נ","ס","ע","פ","צ"),""),IFERROR(CHOOSE(MID(TEXT(C2,"[$-he-IL,8]dd mmmm yyyy;@"),LEN(TEXT(C2,"[$-he-IL,8]dd mmmm yyyy;@"))-0,1),"א","ב","ג","ד","ה","ו","ז","ח","ט","י"),""))</f>
        <v>כ טבת תשפד</v>
      </c>
      <c r="C2" s="11">
        <v>43830</v>
      </c>
      <c r="D2" s="12">
        <f t="shared" ref="D2:D29" si="0">C2</f>
        <v>43830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>
        <f>F2-E2+H2-G2+J2-I2+L2-K2+R2-Q2+P2-O2+N2-M2</f>
        <v>0</v>
      </c>
      <c r="T2" s="17">
        <f>SUM(S2:S15)</f>
        <v>0</v>
      </c>
      <c r="U2" s="17">
        <f>T2-X$1</f>
        <v>-1.6666666666666667</v>
      </c>
      <c r="V2" s="7"/>
      <c r="X2" s="9">
        <v>1.25</v>
      </c>
      <c r="Y2" s="20" t="s">
        <v>9</v>
      </c>
      <c r="Z2" s="20"/>
      <c r="AA2" s="20"/>
    </row>
    <row r="3" spans="1:27" ht="15.6" customHeight="1">
      <c r="A3" s="4"/>
      <c r="B3" s="10" t="str">
        <f t="shared" ref="B3:B29" si="1">_xlfn.CONCAT(CHOOSE(LEFT(TEXT(C3,"[$-he-IL,8]dd mmmm yyyy;@"),2),"א","ב","ג","ד","ה","ו","ז","ח","ט","י","יא","יב","יג","יד","טו","טז","יז","יח","יט","כ","כא","כב","כג","כד","כה","כו","כז","כח","כט","ל"),MID(TEXT(C3,"[$-he-IL,8]dd mmmm yyyy;@"),3,LEN(TEXT(C3,"[$-he-IL,8]dd mmmm yyyy;@"))-6),IFERROR(CHOOSE(MID(TEXT(C3,"[$-he-IL,8]dd mmmm yyyy;@"),LEN(TEXT(C3,"[$-he-IL,8]dd mmmm yyyy;@"))-2,1),"ק","ר","ש","ת","תק","תר","תש","תת","תתר"),""),IFERROR(CHOOSE(MID(TEXT(C3,"[$-he-IL,8]dd mmmm yyyy;@"),LEN(TEXT(C3,"[$-he-IL,8]dd mmmm yyyy;@"))-1,1),"י","כ","ל","מ","נ","ס","ע","פ","צ"),""),IFERROR(CHOOSE(MID(TEXT(C3,"[$-he-IL,8]dd mmmm yyyy;@"),LEN(TEXT(C3,"[$-he-IL,8]dd mmmm yyyy;@"))-0,1),"א","ב","ג","ד","ה","ו","ז","ח","ט","י"),""))</f>
        <v>כא טבת תשפד</v>
      </c>
      <c r="C3" s="11">
        <v>43831</v>
      </c>
      <c r="D3" s="12">
        <f t="shared" si="0"/>
        <v>43831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>
        <f t="shared" ref="S3:S15" si="2">F3-E3+H3-G3+J3-I3+L3-K3+R3-Q3+P3-O3+N3-M3</f>
        <v>0</v>
      </c>
      <c r="T3" s="18"/>
      <c r="U3" s="18"/>
      <c r="V3" s="7"/>
      <c r="X3" s="9">
        <v>0.41666666666666669</v>
      </c>
      <c r="Y3" s="20" t="s">
        <v>10</v>
      </c>
      <c r="Z3" s="20"/>
      <c r="AA3" s="20"/>
    </row>
    <row r="4" spans="1:27" ht="16.2" customHeight="1">
      <c r="A4" s="4"/>
      <c r="B4" s="10" t="str">
        <f t="shared" si="1"/>
        <v>כב טבת תשפד</v>
      </c>
      <c r="C4" s="11">
        <v>43832</v>
      </c>
      <c r="D4" s="12">
        <f t="shared" si="0"/>
        <v>43832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>
        <f t="shared" si="2"/>
        <v>0</v>
      </c>
      <c r="T4" s="18"/>
      <c r="U4" s="18"/>
      <c r="V4" s="7"/>
      <c r="X4" s="9">
        <v>1.25</v>
      </c>
      <c r="Y4" s="20" t="s">
        <v>11</v>
      </c>
      <c r="Z4" s="20"/>
      <c r="AA4" s="20"/>
    </row>
    <row r="5" spans="1:27" ht="16.2" customHeight="1">
      <c r="A5" s="4"/>
      <c r="B5" s="10" t="str">
        <f t="shared" si="1"/>
        <v>כג טבת תשפד</v>
      </c>
      <c r="C5" s="11">
        <v>43833</v>
      </c>
      <c r="D5" s="12">
        <f t="shared" si="0"/>
        <v>43833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>
        <f t="shared" si="2"/>
        <v>0</v>
      </c>
      <c r="T5" s="18"/>
      <c r="U5" s="18"/>
      <c r="V5" s="7"/>
      <c r="X5" s="9">
        <v>3.3333333333333335</v>
      </c>
      <c r="Y5" s="20" t="s">
        <v>12</v>
      </c>
      <c r="Z5" s="20"/>
      <c r="AA5" s="20"/>
    </row>
    <row r="6" spans="1:27" ht="16.2" customHeight="1">
      <c r="A6" s="4"/>
      <c r="B6" s="10" t="str">
        <f t="shared" si="1"/>
        <v>כד טבת תשפד</v>
      </c>
      <c r="C6" s="11">
        <v>43834</v>
      </c>
      <c r="D6" s="12">
        <f t="shared" si="0"/>
        <v>43834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>
        <f t="shared" si="2"/>
        <v>0</v>
      </c>
      <c r="T6" s="18"/>
      <c r="U6" s="18"/>
      <c r="V6" s="7"/>
      <c r="X6" s="9"/>
      <c r="Y6" s="20" t="s">
        <v>13</v>
      </c>
      <c r="Z6" s="20"/>
      <c r="AA6" s="20"/>
    </row>
    <row r="7" spans="1:27" ht="16.2" customHeight="1">
      <c r="A7" s="4"/>
      <c r="B7" s="10" t="str">
        <f t="shared" si="1"/>
        <v>כה טבת תשפד</v>
      </c>
      <c r="C7" s="11">
        <v>43835</v>
      </c>
      <c r="D7" s="12">
        <f t="shared" si="0"/>
        <v>43835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>
        <f t="shared" si="2"/>
        <v>0</v>
      </c>
      <c r="T7" s="18"/>
      <c r="U7" s="18"/>
      <c r="V7" s="7"/>
    </row>
    <row r="8" spans="1:27" ht="16.2" customHeight="1">
      <c r="A8" s="4"/>
      <c r="B8" s="10" t="str">
        <f t="shared" si="1"/>
        <v>כו טבת תשפד</v>
      </c>
      <c r="C8" s="11">
        <v>43836</v>
      </c>
      <c r="D8" s="12">
        <f t="shared" si="0"/>
        <v>43836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>
        <f t="shared" si="2"/>
        <v>0</v>
      </c>
      <c r="T8" s="18"/>
      <c r="U8" s="18"/>
      <c r="V8" s="7"/>
    </row>
    <row r="9" spans="1:27" ht="16.2" customHeight="1">
      <c r="A9" s="4"/>
      <c r="B9" s="10" t="str">
        <f t="shared" si="1"/>
        <v>כז טבת תשפד</v>
      </c>
      <c r="C9" s="11">
        <v>43837</v>
      </c>
      <c r="D9" s="12">
        <f t="shared" si="0"/>
        <v>43837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f t="shared" si="2"/>
        <v>0</v>
      </c>
      <c r="T9" s="18"/>
      <c r="U9" s="18"/>
      <c r="V9" s="7"/>
    </row>
    <row r="10" spans="1:27" ht="16.2" customHeight="1">
      <c r="A10" s="4"/>
      <c r="B10" s="10" t="str">
        <f t="shared" si="1"/>
        <v>כח טבת תשפד</v>
      </c>
      <c r="C10" s="11">
        <v>43838</v>
      </c>
      <c r="D10" s="12">
        <f t="shared" si="0"/>
        <v>43838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>
        <f t="shared" si="2"/>
        <v>0</v>
      </c>
      <c r="T10" s="18"/>
      <c r="U10" s="18"/>
      <c r="V10" s="7"/>
      <c r="X10" s="15" t="s">
        <v>14</v>
      </c>
    </row>
    <row r="11" spans="1:27" ht="16.2" customHeight="1">
      <c r="A11" s="4"/>
      <c r="B11" s="10" t="str">
        <f t="shared" si="1"/>
        <v>כט טבת תשפד</v>
      </c>
      <c r="C11" s="11">
        <v>43839</v>
      </c>
      <c r="D11" s="12">
        <f t="shared" si="0"/>
        <v>43839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>
        <f t="shared" si="2"/>
        <v>0</v>
      </c>
      <c r="T11" s="18"/>
      <c r="U11" s="18"/>
      <c r="V11" s="7"/>
    </row>
    <row r="12" spans="1:27" ht="16.2" customHeight="1">
      <c r="A12" s="4"/>
      <c r="B12" s="10" t="str">
        <f t="shared" si="1"/>
        <v>א שבט תשפד</v>
      </c>
      <c r="C12" s="11">
        <v>43840</v>
      </c>
      <c r="D12" s="12">
        <f t="shared" si="0"/>
        <v>43840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f t="shared" si="2"/>
        <v>0</v>
      </c>
      <c r="T12" s="18"/>
      <c r="U12" s="18"/>
      <c r="V12" s="7"/>
      <c r="X12" s="22" t="s">
        <v>15</v>
      </c>
      <c r="Y12" s="22"/>
      <c r="Z12" s="22"/>
      <c r="AA12" s="22"/>
    </row>
    <row r="13" spans="1:27" ht="16.2" customHeight="1">
      <c r="A13" s="4"/>
      <c r="B13" s="10" t="str">
        <f t="shared" si="1"/>
        <v>ב שבט תשפד</v>
      </c>
      <c r="C13" s="11">
        <v>43841</v>
      </c>
      <c r="D13" s="12">
        <f t="shared" si="0"/>
        <v>43841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f t="shared" si="2"/>
        <v>0</v>
      </c>
      <c r="T13" s="18"/>
      <c r="U13" s="18"/>
      <c r="V13" s="7"/>
      <c r="X13" s="22"/>
      <c r="Y13" s="22"/>
      <c r="Z13" s="22"/>
      <c r="AA13" s="22"/>
    </row>
    <row r="14" spans="1:27" ht="16.2" customHeight="1">
      <c r="A14" s="4"/>
      <c r="B14" s="10" t="str">
        <f t="shared" si="1"/>
        <v>ג שבט תשפד</v>
      </c>
      <c r="C14" s="11">
        <v>43842</v>
      </c>
      <c r="D14" s="12">
        <f t="shared" si="0"/>
        <v>43842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>
        <f t="shared" si="2"/>
        <v>0</v>
      </c>
      <c r="T14" s="18"/>
      <c r="U14" s="18"/>
      <c r="V14" s="7"/>
      <c r="X14" s="22"/>
      <c r="Y14" s="22"/>
      <c r="Z14" s="22"/>
      <c r="AA14" s="22"/>
    </row>
    <row r="15" spans="1:27" ht="16.2" customHeight="1">
      <c r="A15" s="4"/>
      <c r="B15" s="10" t="str">
        <f t="shared" si="1"/>
        <v>ד שבט תשפד</v>
      </c>
      <c r="C15" s="11">
        <v>43843</v>
      </c>
      <c r="D15" s="12">
        <f t="shared" si="0"/>
        <v>43843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f t="shared" si="2"/>
        <v>0</v>
      </c>
      <c r="T15" s="19"/>
      <c r="U15" s="19"/>
      <c r="V15" s="7"/>
      <c r="X15" s="22"/>
      <c r="Y15" s="22"/>
      <c r="Z15" s="22"/>
      <c r="AA15" s="22"/>
    </row>
    <row r="16" spans="1:27" ht="16.95" customHeight="1">
      <c r="A16" s="4"/>
      <c r="B16" s="10" t="str">
        <f t="shared" si="1"/>
        <v>ה שבט תשפד</v>
      </c>
      <c r="C16" s="11">
        <v>43844</v>
      </c>
      <c r="D16" s="12">
        <f t="shared" si="0"/>
        <v>43844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>
        <f>F16-E16+H16-G16+J16-I16+L16-K16+R16-Q16+P16-O16+N16-M16</f>
        <v>0</v>
      </c>
      <c r="T16" s="17">
        <f>SUM(S16:S29)</f>
        <v>0</v>
      </c>
      <c r="U16" s="17">
        <f>IF(T16&gt;0,T16-X$1+U2,0)</f>
        <v>0</v>
      </c>
      <c r="V16" s="7"/>
    </row>
    <row r="17" spans="1:22" ht="16.2" customHeight="1">
      <c r="A17" s="4"/>
      <c r="B17" s="10" t="str">
        <f t="shared" si="1"/>
        <v>ו שבט תשפד</v>
      </c>
      <c r="C17" s="11">
        <v>43845</v>
      </c>
      <c r="D17" s="12">
        <f t="shared" si="0"/>
        <v>43845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>
        <f t="shared" ref="S17:S29" si="3">F17-E17+H17-G17+J17-I17+L17-K17+R17-Q17+P17-O17+N17-M17</f>
        <v>0</v>
      </c>
      <c r="T17" s="18"/>
      <c r="U17" s="18"/>
      <c r="V17" s="7"/>
    </row>
    <row r="18" spans="1:22" ht="16.2" customHeight="1">
      <c r="A18" s="4"/>
      <c r="B18" s="10" t="str">
        <f t="shared" si="1"/>
        <v>ז שבט תשפד</v>
      </c>
      <c r="C18" s="11">
        <v>43846</v>
      </c>
      <c r="D18" s="12">
        <f t="shared" si="0"/>
        <v>43846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>
        <f t="shared" si="3"/>
        <v>0</v>
      </c>
      <c r="T18" s="18"/>
      <c r="U18" s="18"/>
      <c r="V18" s="7"/>
    </row>
    <row r="19" spans="1:22" ht="16.2" customHeight="1">
      <c r="A19" s="4"/>
      <c r="B19" s="10" t="str">
        <f t="shared" si="1"/>
        <v>ח שבט תשפד</v>
      </c>
      <c r="C19" s="11">
        <v>43847</v>
      </c>
      <c r="D19" s="12">
        <f t="shared" si="0"/>
        <v>43847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f t="shared" si="3"/>
        <v>0</v>
      </c>
      <c r="T19" s="18"/>
      <c r="U19" s="18"/>
      <c r="V19" s="7"/>
    </row>
    <row r="20" spans="1:22" ht="16.2" customHeight="1">
      <c r="A20" s="4"/>
      <c r="B20" s="10" t="str">
        <f t="shared" si="1"/>
        <v>ט שבט תשפד</v>
      </c>
      <c r="C20" s="11">
        <v>43848</v>
      </c>
      <c r="D20" s="12">
        <f t="shared" si="0"/>
        <v>43848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>
        <f t="shared" si="3"/>
        <v>0</v>
      </c>
      <c r="T20" s="18"/>
      <c r="U20" s="18"/>
      <c r="V20" s="7"/>
    </row>
    <row r="21" spans="1:22" ht="16.2" customHeight="1">
      <c r="A21" s="4"/>
      <c r="B21" s="10" t="str">
        <f t="shared" si="1"/>
        <v>י שבט תשפד</v>
      </c>
      <c r="C21" s="11">
        <v>43849</v>
      </c>
      <c r="D21" s="12">
        <f t="shared" si="0"/>
        <v>43849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>
        <f t="shared" si="3"/>
        <v>0</v>
      </c>
      <c r="T21" s="18"/>
      <c r="U21" s="18"/>
      <c r="V21" s="7"/>
    </row>
    <row r="22" spans="1:22" ht="16.2" customHeight="1">
      <c r="A22" s="4"/>
      <c r="B22" s="10" t="str">
        <f t="shared" si="1"/>
        <v>יא שבט תשפד</v>
      </c>
      <c r="C22" s="11">
        <v>43850</v>
      </c>
      <c r="D22" s="12">
        <f t="shared" si="0"/>
        <v>43850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>
        <f t="shared" si="3"/>
        <v>0</v>
      </c>
      <c r="T22" s="18"/>
      <c r="U22" s="18"/>
      <c r="V22" s="7"/>
    </row>
    <row r="23" spans="1:22" ht="16.2" customHeight="1">
      <c r="A23" s="4"/>
      <c r="B23" s="10" t="str">
        <f t="shared" si="1"/>
        <v>יב שבט תשפד</v>
      </c>
      <c r="C23" s="11">
        <v>43851</v>
      </c>
      <c r="D23" s="12">
        <f t="shared" si="0"/>
        <v>43851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>
        <f t="shared" si="3"/>
        <v>0</v>
      </c>
      <c r="T23" s="18"/>
      <c r="U23" s="18"/>
      <c r="V23" s="7"/>
    </row>
    <row r="24" spans="1:22" ht="16.2" customHeight="1">
      <c r="A24" s="4"/>
      <c r="B24" s="10" t="str">
        <f t="shared" si="1"/>
        <v>יג שבט תשפד</v>
      </c>
      <c r="C24" s="11">
        <v>43852</v>
      </c>
      <c r="D24" s="12">
        <f t="shared" si="0"/>
        <v>43852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>
        <f t="shared" si="3"/>
        <v>0</v>
      </c>
      <c r="T24" s="18"/>
      <c r="U24" s="18"/>
      <c r="V24" s="7"/>
    </row>
    <row r="25" spans="1:22" ht="16.2" customHeight="1">
      <c r="A25" s="4"/>
      <c r="B25" s="10" t="str">
        <f t="shared" si="1"/>
        <v>יד שבט תשפד</v>
      </c>
      <c r="C25" s="11">
        <v>43853</v>
      </c>
      <c r="D25" s="12">
        <f t="shared" si="0"/>
        <v>43853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>
        <f t="shared" si="3"/>
        <v>0</v>
      </c>
      <c r="T25" s="18"/>
      <c r="U25" s="18"/>
      <c r="V25" s="7"/>
    </row>
    <row r="26" spans="1:22" ht="16.2" customHeight="1">
      <c r="A26" s="4"/>
      <c r="B26" s="10" t="str">
        <f t="shared" si="1"/>
        <v>טו שבט תשפד</v>
      </c>
      <c r="C26" s="11">
        <v>43854</v>
      </c>
      <c r="D26" s="12">
        <f t="shared" si="0"/>
        <v>43854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>
        <f t="shared" si="3"/>
        <v>0</v>
      </c>
      <c r="T26" s="18"/>
      <c r="U26" s="18"/>
      <c r="V26" s="7"/>
    </row>
    <row r="27" spans="1:22" ht="16.2" customHeight="1">
      <c r="A27" s="4"/>
      <c r="B27" s="10" t="str">
        <f t="shared" si="1"/>
        <v>טז שבט תשפד</v>
      </c>
      <c r="C27" s="11">
        <v>43855</v>
      </c>
      <c r="D27" s="12">
        <f t="shared" si="0"/>
        <v>43855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>
        <f t="shared" si="3"/>
        <v>0</v>
      </c>
      <c r="T27" s="18"/>
      <c r="U27" s="18"/>
      <c r="V27" s="7"/>
    </row>
    <row r="28" spans="1:22" ht="16.2" customHeight="1">
      <c r="A28" s="4"/>
      <c r="B28" s="10" t="str">
        <f t="shared" si="1"/>
        <v>יז שבט תשפד</v>
      </c>
      <c r="C28" s="11">
        <v>43856</v>
      </c>
      <c r="D28" s="12">
        <f t="shared" si="0"/>
        <v>43856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>
        <f t="shared" si="3"/>
        <v>0</v>
      </c>
      <c r="T28" s="18"/>
      <c r="U28" s="18"/>
      <c r="V28" s="7"/>
    </row>
    <row r="29" spans="1:22" ht="16.2" customHeight="1">
      <c r="A29" s="4"/>
      <c r="B29" s="10" t="str">
        <f t="shared" si="1"/>
        <v>יח שבט תשפד</v>
      </c>
      <c r="C29" s="11">
        <v>43857</v>
      </c>
      <c r="D29" s="12">
        <f t="shared" si="0"/>
        <v>43857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>
        <f t="shared" si="3"/>
        <v>0</v>
      </c>
      <c r="T29" s="19"/>
      <c r="U29" s="19"/>
      <c r="V29" s="7"/>
    </row>
    <row r="30" spans="1:22" ht="15" customHeight="1">
      <c r="A30" s="4"/>
      <c r="B30" s="10" t="str">
        <f t="shared" ref="B30" si="4">_xlfn.CONCAT(CHOOSE(LEFT(TEXT(C30,"[$-he-IL,8]dd mmmm yyyy;@"),2),"א","ב","ג","ד","ה","ו","ז","ח","ט","י","יא","יב","יג","יד","טו","טז","יז","יח","יט","כ","כא","כב","כג","כד","כה","כו","כז","כח","כט","ל"),MID(TEXT(C30,"[$-he-IL,8]dd mmmm yyyy;@"),3,LEN(TEXT(C30,"[$-he-IL,8]dd mmmm yyyy;@"))-6),IFERROR(CHOOSE(MID(TEXT(C30,"[$-he-IL,8]dd mmmm yyyy;@"),LEN(TEXT(C30,"[$-he-IL,8]dd mmmm yyyy;@"))-2,1),"ק","ר","ש","ת","תק","תר","תש","תת","תתר"),""),IFERROR(CHOOSE(MID(TEXT(C30,"[$-he-IL,8]dd mmmm yyyy;@"),LEN(TEXT(C30,"[$-he-IL,8]dd mmmm yyyy;@"))-1,1),"י","כ","ל","מ","נ","ס","ע","פ","צ"),""),IFERROR(CHOOSE(MID(TEXT(C30,"[$-he-IL,8]dd mmmm yyyy;@"),LEN(TEXT(C30,"[$-he-IL,8]dd mmmm yyyy;@"))-0,1),"א","ב","ג","ד","ה","ו","ז","ח","ט","י"),""))</f>
        <v>יט שבט תשפד</v>
      </c>
      <c r="C30" s="11">
        <v>43858</v>
      </c>
      <c r="D30" s="12">
        <f t="shared" ref="D30" si="5">C30</f>
        <v>43858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>
        <f t="shared" ref="S30" si="6">F30-E30+H30-G30+J30-I30+L30-K30+R30-Q30+P30-O30+N30-M30</f>
        <v>0</v>
      </c>
      <c r="T30" s="17">
        <f t="shared" ref="T30" si="7">SUM(S30:S43)</f>
        <v>0</v>
      </c>
      <c r="U30" s="17">
        <f t="shared" ref="U30" si="8">IF(T30&gt;0,T30-X$1+U16,0)</f>
        <v>0</v>
      </c>
      <c r="V30" s="7"/>
    </row>
    <row r="31" spans="1:22" ht="15" customHeight="1">
      <c r="A31" s="4"/>
      <c r="B31" s="10" t="str">
        <f t="shared" ref="B31:B94" si="9">_xlfn.CONCAT(CHOOSE(LEFT(TEXT(C31,"[$-he-IL,8]dd mmmm yyyy;@"),2),"א","ב","ג","ד","ה","ו","ז","ח","ט","י","יא","יב","יג","יד","טו","טז","יז","יח","יט","כ","כא","כב","כג","כד","כה","כו","כז","כח","כט","ל"),MID(TEXT(C31,"[$-he-IL,8]dd mmmm yyyy;@"),3,LEN(TEXT(C31,"[$-he-IL,8]dd mmmm yyyy;@"))-6),IFERROR(CHOOSE(MID(TEXT(C31,"[$-he-IL,8]dd mmmm yyyy;@"),LEN(TEXT(C31,"[$-he-IL,8]dd mmmm yyyy;@"))-2,1),"ק","ר","ש","ת","תק","תר","תש","תת","תתר"),""),IFERROR(CHOOSE(MID(TEXT(C31,"[$-he-IL,8]dd mmmm yyyy;@"),LEN(TEXT(C31,"[$-he-IL,8]dd mmmm yyyy;@"))-1,1),"י","כ","ל","מ","נ","ס","ע","פ","צ"),""),IFERROR(CHOOSE(MID(TEXT(C31,"[$-he-IL,8]dd mmmm yyyy;@"),LEN(TEXT(C31,"[$-he-IL,8]dd mmmm yyyy;@"))-0,1),"א","ב","ג","ד","ה","ו","ז","ח","ט","י"),""))</f>
        <v>כ שבט תשפד</v>
      </c>
      <c r="C31" s="11">
        <v>43859</v>
      </c>
      <c r="D31" s="12">
        <f t="shared" ref="D31:D94" si="10">C31</f>
        <v>43859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>
        <f t="shared" ref="S31:S94" si="11">F31-E31+H31-G31+J31-I31+L31-K31+R31-Q31+P31-O31+N31-M31</f>
        <v>0</v>
      </c>
      <c r="T31" s="18"/>
      <c r="U31" s="18"/>
      <c r="V31" s="7"/>
    </row>
    <row r="32" spans="1:22" ht="15" customHeight="1">
      <c r="A32" s="4"/>
      <c r="B32" s="10" t="str">
        <f t="shared" si="9"/>
        <v>כא שבט תשפד</v>
      </c>
      <c r="C32" s="11">
        <v>43860</v>
      </c>
      <c r="D32" s="12">
        <f t="shared" si="10"/>
        <v>43860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>
        <f t="shared" si="11"/>
        <v>0</v>
      </c>
      <c r="T32" s="18"/>
      <c r="U32" s="18"/>
      <c r="V32" s="7"/>
    </row>
    <row r="33" spans="1:22" ht="15" customHeight="1">
      <c r="A33" s="4"/>
      <c r="B33" s="10" t="str">
        <f t="shared" si="9"/>
        <v>כב שבט תשפד</v>
      </c>
      <c r="C33" s="11">
        <v>43861</v>
      </c>
      <c r="D33" s="12">
        <f t="shared" si="10"/>
        <v>43861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>
        <f t="shared" si="11"/>
        <v>0</v>
      </c>
      <c r="T33" s="18"/>
      <c r="U33" s="18"/>
      <c r="V33" s="7"/>
    </row>
    <row r="34" spans="1:22" ht="15" customHeight="1">
      <c r="A34" s="4"/>
      <c r="B34" s="10" t="str">
        <f t="shared" si="9"/>
        <v>כג שבט תשפד</v>
      </c>
      <c r="C34" s="11">
        <v>43862</v>
      </c>
      <c r="D34" s="12">
        <f t="shared" si="10"/>
        <v>43862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>
        <f t="shared" si="11"/>
        <v>0</v>
      </c>
      <c r="T34" s="18"/>
      <c r="U34" s="18"/>
      <c r="V34" s="7"/>
    </row>
    <row r="35" spans="1:22" ht="15" customHeight="1">
      <c r="A35" s="4"/>
      <c r="B35" s="10" t="str">
        <f t="shared" si="9"/>
        <v>כד שבט תשפד</v>
      </c>
      <c r="C35" s="11">
        <v>43863</v>
      </c>
      <c r="D35" s="12">
        <f t="shared" si="10"/>
        <v>43863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>
        <f t="shared" si="11"/>
        <v>0</v>
      </c>
      <c r="T35" s="18"/>
      <c r="U35" s="18"/>
      <c r="V35" s="7"/>
    </row>
    <row r="36" spans="1:22" ht="15" customHeight="1">
      <c r="A36" s="4"/>
      <c r="B36" s="10" t="str">
        <f t="shared" si="9"/>
        <v>כה שבט תשפד</v>
      </c>
      <c r="C36" s="11">
        <v>43864</v>
      </c>
      <c r="D36" s="12">
        <f t="shared" si="10"/>
        <v>43864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f t="shared" si="11"/>
        <v>0</v>
      </c>
      <c r="T36" s="18"/>
      <c r="U36" s="18"/>
      <c r="V36" s="7"/>
    </row>
    <row r="37" spans="1:22" ht="15" customHeight="1">
      <c r="A37" s="4"/>
      <c r="B37" s="10" t="str">
        <f t="shared" si="9"/>
        <v>כו שבט תשפד</v>
      </c>
      <c r="C37" s="11">
        <v>43865</v>
      </c>
      <c r="D37" s="12">
        <f t="shared" si="10"/>
        <v>43865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>
        <f t="shared" si="11"/>
        <v>0</v>
      </c>
      <c r="T37" s="18"/>
      <c r="U37" s="18"/>
      <c r="V37" s="7"/>
    </row>
    <row r="38" spans="1:22" ht="15" customHeight="1">
      <c r="A38" s="4"/>
      <c r="B38" s="10" t="str">
        <f t="shared" si="9"/>
        <v>כז שבט תשפד</v>
      </c>
      <c r="C38" s="11">
        <v>43866</v>
      </c>
      <c r="D38" s="12">
        <f t="shared" si="10"/>
        <v>43866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>
        <f t="shared" si="11"/>
        <v>0</v>
      </c>
      <c r="T38" s="18"/>
      <c r="U38" s="18"/>
      <c r="V38" s="7"/>
    </row>
    <row r="39" spans="1:22" ht="15" customHeight="1">
      <c r="A39" s="4"/>
      <c r="B39" s="10" t="str">
        <f t="shared" si="9"/>
        <v>כח שבט תשפד</v>
      </c>
      <c r="C39" s="11">
        <v>43867</v>
      </c>
      <c r="D39" s="12">
        <f t="shared" si="10"/>
        <v>43867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f t="shared" si="11"/>
        <v>0</v>
      </c>
      <c r="T39" s="18"/>
      <c r="U39" s="18"/>
      <c r="V39" s="7"/>
    </row>
    <row r="40" spans="1:22" ht="15" customHeight="1">
      <c r="A40" s="4"/>
      <c r="B40" s="10" t="str">
        <f t="shared" si="9"/>
        <v>כט שבט תשפד</v>
      </c>
      <c r="C40" s="11">
        <v>43868</v>
      </c>
      <c r="D40" s="12">
        <f t="shared" si="10"/>
        <v>43868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f t="shared" si="11"/>
        <v>0</v>
      </c>
      <c r="T40" s="18"/>
      <c r="U40" s="18"/>
      <c r="V40" s="7"/>
    </row>
    <row r="41" spans="1:22" ht="15" customHeight="1">
      <c r="A41" s="4"/>
      <c r="B41" s="10" t="str">
        <f t="shared" si="9"/>
        <v>ל שבט תשפד</v>
      </c>
      <c r="C41" s="11">
        <v>43869</v>
      </c>
      <c r="D41" s="12">
        <f t="shared" si="10"/>
        <v>43869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f t="shared" si="11"/>
        <v>0</v>
      </c>
      <c r="T41" s="18"/>
      <c r="U41" s="18"/>
      <c r="V41" s="7"/>
    </row>
    <row r="42" spans="1:22" ht="15" customHeight="1">
      <c r="A42" s="4"/>
      <c r="B42" s="10" t="str">
        <f t="shared" si="9"/>
        <v>א אדר א תשפד</v>
      </c>
      <c r="C42" s="11">
        <v>43870</v>
      </c>
      <c r="D42" s="12">
        <f t="shared" si="10"/>
        <v>43870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f t="shared" si="11"/>
        <v>0</v>
      </c>
      <c r="T42" s="18"/>
      <c r="U42" s="18"/>
      <c r="V42" s="7"/>
    </row>
    <row r="43" spans="1:22" ht="15" customHeight="1">
      <c r="A43" s="4"/>
      <c r="B43" s="10" t="str">
        <f t="shared" si="9"/>
        <v>ב אדר א תשפד</v>
      </c>
      <c r="C43" s="11">
        <v>43871</v>
      </c>
      <c r="D43" s="12">
        <f t="shared" si="10"/>
        <v>43871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f t="shared" si="11"/>
        <v>0</v>
      </c>
      <c r="T43" s="19"/>
      <c r="U43" s="19"/>
      <c r="V43" s="7"/>
    </row>
    <row r="44" spans="1:22" ht="15" customHeight="1">
      <c r="A44" s="4"/>
      <c r="B44" s="10" t="str">
        <f t="shared" si="9"/>
        <v>ג אדר א תשפד</v>
      </c>
      <c r="C44" s="11">
        <v>43872</v>
      </c>
      <c r="D44" s="12">
        <f t="shared" si="10"/>
        <v>43872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>
        <f t="shared" si="11"/>
        <v>0</v>
      </c>
      <c r="T44" s="17">
        <f t="shared" ref="T44" si="12">SUM(S44:S57)</f>
        <v>0</v>
      </c>
      <c r="U44" s="17">
        <f t="shared" ref="U44" si="13">IF(T44&gt;0,T44-X$1+U30,0)</f>
        <v>0</v>
      </c>
      <c r="V44" s="7"/>
    </row>
    <row r="45" spans="1:22" ht="15" customHeight="1">
      <c r="A45" s="4"/>
      <c r="B45" s="10" t="str">
        <f t="shared" si="9"/>
        <v>ד אדר א תשפד</v>
      </c>
      <c r="C45" s="11">
        <v>43873</v>
      </c>
      <c r="D45" s="12">
        <f t="shared" si="10"/>
        <v>43873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f t="shared" si="11"/>
        <v>0</v>
      </c>
      <c r="T45" s="18"/>
      <c r="U45" s="18"/>
      <c r="V45" s="7"/>
    </row>
    <row r="46" spans="1:22" ht="15" customHeight="1">
      <c r="A46" s="4"/>
      <c r="B46" s="10" t="str">
        <f t="shared" si="9"/>
        <v>ה אדר א תשפד</v>
      </c>
      <c r="C46" s="11">
        <v>43874</v>
      </c>
      <c r="D46" s="12">
        <f t="shared" si="10"/>
        <v>43874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f t="shared" si="11"/>
        <v>0</v>
      </c>
      <c r="T46" s="18"/>
      <c r="U46" s="18"/>
      <c r="V46" s="7"/>
    </row>
    <row r="47" spans="1:22" ht="15" customHeight="1">
      <c r="A47" s="4"/>
      <c r="B47" s="10" t="str">
        <f t="shared" si="9"/>
        <v>ו אדר א תשפד</v>
      </c>
      <c r="C47" s="11">
        <v>43875</v>
      </c>
      <c r="D47" s="12">
        <f t="shared" si="10"/>
        <v>43875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f t="shared" si="11"/>
        <v>0</v>
      </c>
      <c r="T47" s="18"/>
      <c r="U47" s="18"/>
      <c r="V47" s="7"/>
    </row>
    <row r="48" spans="1:22" ht="15" customHeight="1">
      <c r="A48" s="4"/>
      <c r="B48" s="10" t="str">
        <f t="shared" si="9"/>
        <v>ז אדר א תשפד</v>
      </c>
      <c r="C48" s="11">
        <v>43876</v>
      </c>
      <c r="D48" s="12">
        <f t="shared" si="10"/>
        <v>43876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f t="shared" si="11"/>
        <v>0</v>
      </c>
      <c r="T48" s="18"/>
      <c r="U48" s="18"/>
      <c r="V48" s="7"/>
    </row>
    <row r="49" spans="1:22" ht="15" customHeight="1">
      <c r="A49" s="4"/>
      <c r="B49" s="10" t="str">
        <f t="shared" si="9"/>
        <v>ח אדר א תשפד</v>
      </c>
      <c r="C49" s="11">
        <v>43877</v>
      </c>
      <c r="D49" s="12">
        <f t="shared" si="10"/>
        <v>43877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>
        <f t="shared" si="11"/>
        <v>0</v>
      </c>
      <c r="T49" s="18"/>
      <c r="U49" s="18"/>
      <c r="V49" s="7"/>
    </row>
    <row r="50" spans="1:22" ht="15" customHeight="1">
      <c r="A50" s="4"/>
      <c r="B50" s="10" t="str">
        <f t="shared" si="9"/>
        <v>ט אדר א תשפד</v>
      </c>
      <c r="C50" s="11">
        <v>43878</v>
      </c>
      <c r="D50" s="12">
        <f t="shared" si="10"/>
        <v>43878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>
        <f t="shared" si="11"/>
        <v>0</v>
      </c>
      <c r="T50" s="18"/>
      <c r="U50" s="18"/>
      <c r="V50" s="7"/>
    </row>
    <row r="51" spans="1:22" ht="15" customHeight="1">
      <c r="A51" s="4"/>
      <c r="B51" s="10" t="str">
        <f t="shared" si="9"/>
        <v>י אדר א תשפד</v>
      </c>
      <c r="C51" s="11">
        <v>43879</v>
      </c>
      <c r="D51" s="12">
        <f t="shared" si="10"/>
        <v>43879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f t="shared" si="11"/>
        <v>0</v>
      </c>
      <c r="T51" s="18"/>
      <c r="U51" s="18"/>
      <c r="V51" s="7"/>
    </row>
    <row r="52" spans="1:22" ht="15" customHeight="1">
      <c r="A52" s="4"/>
      <c r="B52" s="10" t="str">
        <f t="shared" si="9"/>
        <v>יא אדר א תשפד</v>
      </c>
      <c r="C52" s="11">
        <v>43880</v>
      </c>
      <c r="D52" s="12">
        <f t="shared" si="10"/>
        <v>43880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>
        <f t="shared" si="11"/>
        <v>0</v>
      </c>
      <c r="T52" s="18"/>
      <c r="U52" s="18"/>
      <c r="V52" s="7"/>
    </row>
    <row r="53" spans="1:22" ht="15" customHeight="1">
      <c r="A53" s="4"/>
      <c r="B53" s="10" t="str">
        <f t="shared" si="9"/>
        <v>יב אדר א תשפד</v>
      </c>
      <c r="C53" s="11">
        <v>43881</v>
      </c>
      <c r="D53" s="12">
        <f t="shared" si="10"/>
        <v>43881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>
        <f t="shared" si="11"/>
        <v>0</v>
      </c>
      <c r="T53" s="18"/>
      <c r="U53" s="18"/>
      <c r="V53" s="7"/>
    </row>
    <row r="54" spans="1:22" ht="15" customHeight="1">
      <c r="A54" s="4"/>
      <c r="B54" s="10" t="str">
        <f t="shared" si="9"/>
        <v>יג אדר א תשפד</v>
      </c>
      <c r="C54" s="11">
        <v>43882</v>
      </c>
      <c r="D54" s="12">
        <f t="shared" si="10"/>
        <v>43882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>
        <f t="shared" si="11"/>
        <v>0</v>
      </c>
      <c r="T54" s="18"/>
      <c r="U54" s="18"/>
      <c r="V54" s="7"/>
    </row>
    <row r="55" spans="1:22" ht="15" customHeight="1">
      <c r="A55" s="4"/>
      <c r="B55" s="10" t="str">
        <f t="shared" si="9"/>
        <v>יד אדר א תשפד</v>
      </c>
      <c r="C55" s="11">
        <v>43883</v>
      </c>
      <c r="D55" s="12">
        <f t="shared" si="10"/>
        <v>43883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>
        <f t="shared" si="11"/>
        <v>0</v>
      </c>
      <c r="T55" s="18"/>
      <c r="U55" s="18"/>
      <c r="V55" s="7"/>
    </row>
    <row r="56" spans="1:22" ht="15" customHeight="1">
      <c r="A56" s="4"/>
      <c r="B56" s="10" t="str">
        <f t="shared" si="9"/>
        <v>טו אדר א תשפד</v>
      </c>
      <c r="C56" s="11">
        <v>43884</v>
      </c>
      <c r="D56" s="12">
        <f t="shared" si="10"/>
        <v>43884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>
        <f t="shared" si="11"/>
        <v>0</v>
      </c>
      <c r="T56" s="18"/>
      <c r="U56" s="18"/>
      <c r="V56" s="7"/>
    </row>
    <row r="57" spans="1:22" ht="15" customHeight="1">
      <c r="A57" s="4"/>
      <c r="B57" s="10" t="str">
        <f t="shared" si="9"/>
        <v>טז אדר א תשפד</v>
      </c>
      <c r="C57" s="11">
        <v>43885</v>
      </c>
      <c r="D57" s="12">
        <f t="shared" si="10"/>
        <v>43885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>
        <f t="shared" si="11"/>
        <v>0</v>
      </c>
      <c r="T57" s="19"/>
      <c r="U57" s="19"/>
      <c r="V57" s="7"/>
    </row>
    <row r="58" spans="1:22" ht="15" customHeight="1">
      <c r="A58" s="4"/>
      <c r="B58" s="10" t="str">
        <f t="shared" si="9"/>
        <v>יז אדר א תשפד</v>
      </c>
      <c r="C58" s="11">
        <v>43886</v>
      </c>
      <c r="D58" s="12">
        <f t="shared" si="10"/>
        <v>43886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>
        <f t="shared" si="11"/>
        <v>0</v>
      </c>
      <c r="T58" s="17">
        <f t="shared" ref="T58" si="14">SUM(S58:S71)</f>
        <v>0</v>
      </c>
      <c r="U58" s="17">
        <f t="shared" ref="U58" si="15">IF(T58&gt;0,T58-X$1+U44,0)</f>
        <v>0</v>
      </c>
      <c r="V58" s="7"/>
    </row>
    <row r="59" spans="1:22" ht="15" customHeight="1">
      <c r="A59" s="4"/>
      <c r="B59" s="10" t="str">
        <f t="shared" si="9"/>
        <v>יח אדר א תשפד</v>
      </c>
      <c r="C59" s="11">
        <v>43887</v>
      </c>
      <c r="D59" s="12">
        <f t="shared" si="10"/>
        <v>43887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>
        <f t="shared" si="11"/>
        <v>0</v>
      </c>
      <c r="T59" s="18"/>
      <c r="U59" s="18"/>
      <c r="V59" s="7"/>
    </row>
    <row r="60" spans="1:22" ht="15" customHeight="1">
      <c r="A60" s="4"/>
      <c r="B60" s="10" t="str">
        <f t="shared" si="9"/>
        <v>יט אדר א תשפד</v>
      </c>
      <c r="C60" s="11">
        <v>43888</v>
      </c>
      <c r="D60" s="12">
        <f t="shared" si="10"/>
        <v>43888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f t="shared" si="11"/>
        <v>0</v>
      </c>
      <c r="T60" s="18"/>
      <c r="U60" s="18"/>
      <c r="V60" s="7"/>
    </row>
    <row r="61" spans="1:22" ht="15" customHeight="1">
      <c r="A61" s="4"/>
      <c r="B61" s="10" t="str">
        <f t="shared" si="9"/>
        <v>כ אדר א תשפד</v>
      </c>
      <c r="C61" s="11">
        <v>43889</v>
      </c>
      <c r="D61" s="12">
        <f t="shared" si="10"/>
        <v>43889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>
        <f t="shared" si="11"/>
        <v>0</v>
      </c>
      <c r="T61" s="18"/>
      <c r="U61" s="18"/>
      <c r="V61" s="7"/>
    </row>
    <row r="62" spans="1:22" ht="15" customHeight="1">
      <c r="A62" s="4"/>
      <c r="B62" s="10" t="str">
        <f t="shared" si="9"/>
        <v>כא אדר א תשפד</v>
      </c>
      <c r="C62" s="11">
        <v>43890</v>
      </c>
      <c r="D62" s="12">
        <f t="shared" si="10"/>
        <v>43890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>
        <f t="shared" si="11"/>
        <v>0</v>
      </c>
      <c r="T62" s="18"/>
      <c r="U62" s="18"/>
      <c r="V62" s="7"/>
    </row>
    <row r="63" spans="1:22" ht="15" customHeight="1">
      <c r="A63" s="4"/>
      <c r="B63" s="10" t="str">
        <f t="shared" si="9"/>
        <v>כב אדר א תשפד</v>
      </c>
      <c r="C63" s="11">
        <v>43891</v>
      </c>
      <c r="D63" s="12">
        <f t="shared" si="10"/>
        <v>43891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>
        <f t="shared" si="11"/>
        <v>0</v>
      </c>
      <c r="T63" s="18"/>
      <c r="U63" s="18"/>
      <c r="V63" s="7"/>
    </row>
    <row r="64" spans="1:22" ht="15" customHeight="1">
      <c r="A64" s="4"/>
      <c r="B64" s="10" t="str">
        <f t="shared" si="9"/>
        <v>כג אדר א תשפד</v>
      </c>
      <c r="C64" s="11">
        <v>43892</v>
      </c>
      <c r="D64" s="12">
        <f t="shared" si="10"/>
        <v>43892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>
        <f t="shared" si="11"/>
        <v>0</v>
      </c>
      <c r="T64" s="18"/>
      <c r="U64" s="18"/>
      <c r="V64" s="7"/>
    </row>
    <row r="65" spans="1:22" ht="15" customHeight="1">
      <c r="A65" s="4"/>
      <c r="B65" s="10" t="str">
        <f t="shared" si="9"/>
        <v>כד אדר א תשפד</v>
      </c>
      <c r="C65" s="11">
        <v>43893</v>
      </c>
      <c r="D65" s="12">
        <f t="shared" si="10"/>
        <v>43893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11"/>
        <v>0</v>
      </c>
      <c r="T65" s="18"/>
      <c r="U65" s="18"/>
      <c r="V65" s="7"/>
    </row>
    <row r="66" spans="1:22" ht="15" customHeight="1">
      <c r="A66" s="4"/>
      <c r="B66" s="10" t="str">
        <f t="shared" si="9"/>
        <v>כה אדר א תשפד</v>
      </c>
      <c r="C66" s="11">
        <v>43894</v>
      </c>
      <c r="D66" s="12">
        <f t="shared" si="10"/>
        <v>43894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11"/>
        <v>0</v>
      </c>
      <c r="T66" s="18"/>
      <c r="U66" s="18"/>
      <c r="V66" s="7"/>
    </row>
    <row r="67" spans="1:22" ht="15" customHeight="1">
      <c r="A67" s="4"/>
      <c r="B67" s="10" t="str">
        <f t="shared" si="9"/>
        <v>כו אדר א תשפד</v>
      </c>
      <c r="C67" s="11">
        <v>43895</v>
      </c>
      <c r="D67" s="12">
        <f t="shared" si="10"/>
        <v>43895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>
        <f t="shared" si="11"/>
        <v>0</v>
      </c>
      <c r="T67" s="18"/>
      <c r="U67" s="18"/>
      <c r="V67" s="7"/>
    </row>
    <row r="68" spans="1:22" ht="15" customHeight="1">
      <c r="A68" s="4"/>
      <c r="B68" s="10" t="str">
        <f t="shared" si="9"/>
        <v>כז אדר א תשפד</v>
      </c>
      <c r="C68" s="11">
        <v>43896</v>
      </c>
      <c r="D68" s="12">
        <f t="shared" si="10"/>
        <v>43896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>
        <f t="shared" si="11"/>
        <v>0</v>
      </c>
      <c r="T68" s="18"/>
      <c r="U68" s="18"/>
      <c r="V68" s="7"/>
    </row>
    <row r="69" spans="1:22" ht="15" customHeight="1">
      <c r="A69" s="4"/>
      <c r="B69" s="10" t="str">
        <f t="shared" si="9"/>
        <v>כח אדר א תשפד</v>
      </c>
      <c r="C69" s="11">
        <v>43897</v>
      </c>
      <c r="D69" s="12">
        <f t="shared" si="10"/>
        <v>43897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>
        <f t="shared" si="11"/>
        <v>0</v>
      </c>
      <c r="T69" s="18"/>
      <c r="U69" s="18"/>
      <c r="V69" s="7"/>
    </row>
    <row r="70" spans="1:22" ht="15" customHeight="1">
      <c r="A70" s="4"/>
      <c r="B70" s="10" t="str">
        <f t="shared" si="9"/>
        <v>כט אדר א תשפד</v>
      </c>
      <c r="C70" s="11">
        <v>43898</v>
      </c>
      <c r="D70" s="12">
        <f t="shared" si="10"/>
        <v>43898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 t="shared" si="11"/>
        <v>0</v>
      </c>
      <c r="T70" s="18"/>
      <c r="U70" s="18"/>
      <c r="V70" s="7"/>
    </row>
    <row r="71" spans="1:22" ht="15" customHeight="1">
      <c r="A71" s="4"/>
      <c r="B71" s="10" t="str">
        <f t="shared" si="9"/>
        <v>ל אדר א תשפד</v>
      </c>
      <c r="C71" s="11">
        <v>43899</v>
      </c>
      <c r="D71" s="12">
        <f t="shared" si="10"/>
        <v>43899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>
        <f t="shared" si="11"/>
        <v>0</v>
      </c>
      <c r="T71" s="19"/>
      <c r="U71" s="19"/>
      <c r="V71" s="7"/>
    </row>
    <row r="72" spans="1:22" ht="15" customHeight="1">
      <c r="A72" s="4"/>
      <c r="B72" s="10" t="str">
        <f t="shared" si="9"/>
        <v>א אדר ב תשפד</v>
      </c>
      <c r="C72" s="11">
        <v>43900</v>
      </c>
      <c r="D72" s="12">
        <f t="shared" si="10"/>
        <v>43900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>
        <f t="shared" si="11"/>
        <v>0</v>
      </c>
      <c r="T72" s="17">
        <f t="shared" ref="T72" si="16">SUM(S72:S85)</f>
        <v>0</v>
      </c>
      <c r="U72" s="17">
        <f t="shared" ref="U72" si="17">IF(T72&gt;0,T72-X$1+U58,0)</f>
        <v>0</v>
      </c>
      <c r="V72" s="7"/>
    </row>
    <row r="73" spans="1:22" ht="15" customHeight="1">
      <c r="A73" s="4"/>
      <c r="B73" s="10" t="str">
        <f t="shared" si="9"/>
        <v>ב אדר ב תשפד</v>
      </c>
      <c r="C73" s="11">
        <v>43901</v>
      </c>
      <c r="D73" s="12">
        <f t="shared" si="10"/>
        <v>43901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>
        <f t="shared" si="11"/>
        <v>0</v>
      </c>
      <c r="T73" s="18"/>
      <c r="U73" s="18"/>
      <c r="V73" s="7"/>
    </row>
    <row r="74" spans="1:22" ht="15" customHeight="1">
      <c r="A74" s="4"/>
      <c r="B74" s="10" t="str">
        <f t="shared" si="9"/>
        <v>ג אדר ב תשפד</v>
      </c>
      <c r="C74" s="11">
        <v>43902</v>
      </c>
      <c r="D74" s="12">
        <f t="shared" si="10"/>
        <v>43902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11"/>
        <v>0</v>
      </c>
      <c r="T74" s="18"/>
      <c r="U74" s="18"/>
      <c r="V74" s="7"/>
    </row>
    <row r="75" spans="1:22" ht="15" customHeight="1">
      <c r="A75" s="4"/>
      <c r="B75" s="10" t="str">
        <f t="shared" si="9"/>
        <v>ד אדר ב תשפד</v>
      </c>
      <c r="C75" s="11">
        <v>43903</v>
      </c>
      <c r="D75" s="12">
        <f t="shared" si="10"/>
        <v>43903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4">
        <f t="shared" si="11"/>
        <v>0</v>
      </c>
      <c r="T75" s="18"/>
      <c r="U75" s="18"/>
      <c r="V75" s="7"/>
    </row>
    <row r="76" spans="1:22" ht="15" customHeight="1">
      <c r="A76" s="4"/>
      <c r="B76" s="10" t="str">
        <f t="shared" si="9"/>
        <v>ה אדר ב תשפד</v>
      </c>
      <c r="C76" s="11">
        <v>43904</v>
      </c>
      <c r="D76" s="12">
        <f t="shared" si="10"/>
        <v>43904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>
        <f t="shared" si="11"/>
        <v>0</v>
      </c>
      <c r="T76" s="18"/>
      <c r="U76" s="18"/>
      <c r="V76" s="7"/>
    </row>
    <row r="77" spans="1:22" ht="15" customHeight="1">
      <c r="A77" s="4"/>
      <c r="B77" s="10" t="str">
        <f t="shared" si="9"/>
        <v>ו אדר ב תשפד</v>
      </c>
      <c r="C77" s="11">
        <v>43905</v>
      </c>
      <c r="D77" s="12">
        <f t="shared" si="10"/>
        <v>43905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 t="shared" si="11"/>
        <v>0</v>
      </c>
      <c r="T77" s="18"/>
      <c r="U77" s="18"/>
      <c r="V77" s="7"/>
    </row>
    <row r="78" spans="1:22" ht="15" customHeight="1">
      <c r="A78" s="4"/>
      <c r="B78" s="10" t="str">
        <f t="shared" si="9"/>
        <v>ז אדר ב תשפד</v>
      </c>
      <c r="C78" s="11">
        <v>43906</v>
      </c>
      <c r="D78" s="12">
        <f t="shared" si="10"/>
        <v>43906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>
        <f t="shared" si="11"/>
        <v>0</v>
      </c>
      <c r="T78" s="18"/>
      <c r="U78" s="18"/>
      <c r="V78" s="7"/>
    </row>
    <row r="79" spans="1:22" ht="15" customHeight="1">
      <c r="A79" s="4"/>
      <c r="B79" s="10" t="str">
        <f t="shared" si="9"/>
        <v>ח אדר ב תשפד</v>
      </c>
      <c r="C79" s="11">
        <v>43907</v>
      </c>
      <c r="D79" s="12">
        <f t="shared" si="10"/>
        <v>43907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>
        <f t="shared" si="11"/>
        <v>0</v>
      </c>
      <c r="T79" s="18"/>
      <c r="U79" s="18"/>
      <c r="V79" s="7"/>
    </row>
    <row r="80" spans="1:22" ht="15" customHeight="1">
      <c r="A80" s="4"/>
      <c r="B80" s="10" t="str">
        <f t="shared" si="9"/>
        <v>ט אדר ב תשפד</v>
      </c>
      <c r="C80" s="11">
        <v>43908</v>
      </c>
      <c r="D80" s="12">
        <f t="shared" si="10"/>
        <v>43908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>
        <f t="shared" si="11"/>
        <v>0</v>
      </c>
      <c r="T80" s="18"/>
      <c r="U80" s="18"/>
      <c r="V80" s="7"/>
    </row>
    <row r="81" spans="1:22" ht="15" customHeight="1">
      <c r="A81" s="4"/>
      <c r="B81" s="10" t="str">
        <f t="shared" si="9"/>
        <v>י אדר ב תשפד</v>
      </c>
      <c r="C81" s="11">
        <v>43909</v>
      </c>
      <c r="D81" s="12">
        <f t="shared" si="10"/>
        <v>43909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>
        <f t="shared" si="11"/>
        <v>0</v>
      </c>
      <c r="T81" s="18"/>
      <c r="U81" s="18"/>
      <c r="V81" s="7"/>
    </row>
    <row r="82" spans="1:22" ht="15" customHeight="1">
      <c r="A82" s="4"/>
      <c r="B82" s="10" t="str">
        <f t="shared" si="9"/>
        <v>יא אדר ב תשפד</v>
      </c>
      <c r="C82" s="11">
        <v>43910</v>
      </c>
      <c r="D82" s="12">
        <f t="shared" si="10"/>
        <v>43910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4">
        <f t="shared" si="11"/>
        <v>0</v>
      </c>
      <c r="T82" s="18"/>
      <c r="U82" s="18"/>
      <c r="V82" s="7"/>
    </row>
    <row r="83" spans="1:22" ht="15" customHeight="1">
      <c r="A83" s="4"/>
      <c r="B83" s="10" t="str">
        <f t="shared" si="9"/>
        <v>יב אדר ב תשפד</v>
      </c>
      <c r="C83" s="11">
        <v>43911</v>
      </c>
      <c r="D83" s="12">
        <f t="shared" si="10"/>
        <v>43911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>
        <f t="shared" si="11"/>
        <v>0</v>
      </c>
      <c r="T83" s="18"/>
      <c r="U83" s="18"/>
      <c r="V83" s="7"/>
    </row>
    <row r="84" spans="1:22" ht="15" customHeight="1">
      <c r="A84" s="4"/>
      <c r="B84" s="10" t="str">
        <f t="shared" si="9"/>
        <v>יג אדר ב תשפד</v>
      </c>
      <c r="C84" s="11">
        <v>43912</v>
      </c>
      <c r="D84" s="12">
        <f t="shared" si="10"/>
        <v>43912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>
        <f t="shared" si="11"/>
        <v>0</v>
      </c>
      <c r="T84" s="18"/>
      <c r="U84" s="18"/>
      <c r="V84" s="7"/>
    </row>
    <row r="85" spans="1:22" ht="15" customHeight="1">
      <c r="A85" s="4"/>
      <c r="B85" s="10" t="str">
        <f t="shared" si="9"/>
        <v>יד אדר ב תשפד</v>
      </c>
      <c r="C85" s="11">
        <v>43913</v>
      </c>
      <c r="D85" s="12">
        <f t="shared" si="10"/>
        <v>43913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>
        <f t="shared" si="11"/>
        <v>0</v>
      </c>
      <c r="T85" s="19"/>
      <c r="U85" s="19"/>
      <c r="V85" s="7"/>
    </row>
    <row r="86" spans="1:22" ht="15" customHeight="1">
      <c r="A86" s="4"/>
      <c r="B86" s="10" t="str">
        <f t="shared" si="9"/>
        <v>טו אדר ב תשפד</v>
      </c>
      <c r="C86" s="11">
        <v>43914</v>
      </c>
      <c r="D86" s="12">
        <f t="shared" si="10"/>
        <v>43914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>
        <f t="shared" si="11"/>
        <v>0</v>
      </c>
      <c r="T86" s="17">
        <f t="shared" ref="T86" si="18">SUM(S86:S99)</f>
        <v>0</v>
      </c>
      <c r="U86" s="17">
        <f t="shared" ref="U86" si="19">IF(T86&gt;0,T86-X$1+U72,0)</f>
        <v>0</v>
      </c>
      <c r="V86" s="7"/>
    </row>
    <row r="87" spans="1:22" ht="15" customHeight="1">
      <c r="A87" s="4"/>
      <c r="B87" s="10" t="str">
        <f t="shared" si="9"/>
        <v>טז אדר ב תשפד</v>
      </c>
      <c r="C87" s="11">
        <v>43915</v>
      </c>
      <c r="D87" s="12">
        <f t="shared" si="10"/>
        <v>43915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>
        <f t="shared" si="11"/>
        <v>0</v>
      </c>
      <c r="T87" s="18"/>
      <c r="U87" s="18"/>
      <c r="V87" s="7"/>
    </row>
    <row r="88" spans="1:22" ht="15" customHeight="1">
      <c r="A88" s="4"/>
      <c r="B88" s="10" t="str">
        <f t="shared" si="9"/>
        <v>יז אדר ב תשפד</v>
      </c>
      <c r="C88" s="11">
        <v>43916</v>
      </c>
      <c r="D88" s="12">
        <f t="shared" si="10"/>
        <v>43916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>
        <f t="shared" si="11"/>
        <v>0</v>
      </c>
      <c r="T88" s="18"/>
      <c r="U88" s="18"/>
      <c r="V88" s="7"/>
    </row>
    <row r="89" spans="1:22" ht="15" customHeight="1">
      <c r="A89" s="4"/>
      <c r="B89" s="10" t="str">
        <f t="shared" si="9"/>
        <v>יח אדר ב תשפד</v>
      </c>
      <c r="C89" s="11">
        <v>43917</v>
      </c>
      <c r="D89" s="12">
        <f t="shared" si="10"/>
        <v>43917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>
        <f t="shared" si="11"/>
        <v>0</v>
      </c>
      <c r="T89" s="18"/>
      <c r="U89" s="18"/>
      <c r="V89" s="7"/>
    </row>
    <row r="90" spans="1:22" ht="15" customHeight="1">
      <c r="A90" s="4"/>
      <c r="B90" s="10" t="str">
        <f t="shared" si="9"/>
        <v>יט אדר ב תשפד</v>
      </c>
      <c r="C90" s="11">
        <v>43918</v>
      </c>
      <c r="D90" s="12">
        <f t="shared" si="10"/>
        <v>43918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>
        <f t="shared" si="11"/>
        <v>0</v>
      </c>
      <c r="T90" s="18"/>
      <c r="U90" s="18"/>
      <c r="V90" s="7"/>
    </row>
    <row r="91" spans="1:22" ht="15" customHeight="1">
      <c r="A91" s="4"/>
      <c r="B91" s="10" t="str">
        <f t="shared" si="9"/>
        <v>כ אדר ב תשפד</v>
      </c>
      <c r="C91" s="11">
        <v>43919</v>
      </c>
      <c r="D91" s="12">
        <f t="shared" si="10"/>
        <v>43919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>
        <f t="shared" si="11"/>
        <v>0</v>
      </c>
      <c r="T91" s="18"/>
      <c r="U91" s="18"/>
      <c r="V91" s="7"/>
    </row>
    <row r="92" spans="1:22" ht="15" customHeight="1">
      <c r="A92" s="4"/>
      <c r="B92" s="10" t="str">
        <f t="shared" si="9"/>
        <v>כא אדר ב תשפד</v>
      </c>
      <c r="C92" s="11">
        <v>43920</v>
      </c>
      <c r="D92" s="12">
        <f t="shared" si="10"/>
        <v>43920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>
        <f t="shared" si="11"/>
        <v>0</v>
      </c>
      <c r="T92" s="18"/>
      <c r="U92" s="18"/>
      <c r="V92" s="7"/>
    </row>
    <row r="93" spans="1:22" ht="15" customHeight="1">
      <c r="A93" s="4"/>
      <c r="B93" s="10" t="str">
        <f t="shared" si="9"/>
        <v>כב אדר ב תשפד</v>
      </c>
      <c r="C93" s="11">
        <v>43921</v>
      </c>
      <c r="D93" s="12">
        <f t="shared" si="10"/>
        <v>43921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>
        <f t="shared" si="11"/>
        <v>0</v>
      </c>
      <c r="T93" s="18"/>
      <c r="U93" s="18"/>
      <c r="V93" s="7"/>
    </row>
    <row r="94" spans="1:22" ht="15" customHeight="1">
      <c r="A94" s="4"/>
      <c r="B94" s="10" t="str">
        <f t="shared" si="9"/>
        <v>כג אדר ב תשפד</v>
      </c>
      <c r="C94" s="11">
        <v>43922</v>
      </c>
      <c r="D94" s="12">
        <f t="shared" si="10"/>
        <v>43922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>
        <f t="shared" si="11"/>
        <v>0</v>
      </c>
      <c r="T94" s="18"/>
      <c r="U94" s="18"/>
      <c r="V94" s="7"/>
    </row>
    <row r="95" spans="1:22" ht="15" customHeight="1">
      <c r="A95" s="4"/>
      <c r="B95" s="10" t="str">
        <f t="shared" ref="B95:B158" si="20">_xlfn.CONCAT(CHOOSE(LEFT(TEXT(C95,"[$-he-IL,8]dd mmmm yyyy;@"),2),"א","ב","ג","ד","ה","ו","ז","ח","ט","י","יא","יב","יג","יד","טו","טז","יז","יח","יט","כ","כא","כב","כג","כד","כה","כו","כז","כח","כט","ל"),MID(TEXT(C95,"[$-he-IL,8]dd mmmm yyyy;@"),3,LEN(TEXT(C95,"[$-he-IL,8]dd mmmm yyyy;@"))-6),IFERROR(CHOOSE(MID(TEXT(C95,"[$-he-IL,8]dd mmmm yyyy;@"),LEN(TEXT(C95,"[$-he-IL,8]dd mmmm yyyy;@"))-2,1),"ק","ר","ש","ת","תק","תר","תש","תת","תתר"),""),IFERROR(CHOOSE(MID(TEXT(C95,"[$-he-IL,8]dd mmmm yyyy;@"),LEN(TEXT(C95,"[$-he-IL,8]dd mmmm yyyy;@"))-1,1),"י","כ","ל","מ","נ","ס","ע","פ","צ"),""),IFERROR(CHOOSE(MID(TEXT(C95,"[$-he-IL,8]dd mmmm yyyy;@"),LEN(TEXT(C95,"[$-he-IL,8]dd mmmm yyyy;@"))-0,1),"א","ב","ג","ד","ה","ו","ז","ח","ט","י"),""))</f>
        <v>כד אדר ב תשפד</v>
      </c>
      <c r="C95" s="11">
        <v>43923</v>
      </c>
      <c r="D95" s="12">
        <f t="shared" ref="D95:D158" si="21">C95</f>
        <v>43923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>
        <f t="shared" ref="S95:S158" si="22">F95-E95+H95-G95+J95-I95+L95-K95+R95-Q95+P95-O95+N95-M95</f>
        <v>0</v>
      </c>
      <c r="T95" s="18"/>
      <c r="U95" s="18"/>
      <c r="V95" s="7"/>
    </row>
    <row r="96" spans="1:22" ht="15" customHeight="1">
      <c r="A96" s="4"/>
      <c r="B96" s="10" t="str">
        <f t="shared" si="20"/>
        <v>כה אדר ב תשפד</v>
      </c>
      <c r="C96" s="11">
        <v>43924</v>
      </c>
      <c r="D96" s="12">
        <f t="shared" si="21"/>
        <v>43924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>
        <f t="shared" si="22"/>
        <v>0</v>
      </c>
      <c r="T96" s="18"/>
      <c r="U96" s="18"/>
      <c r="V96" s="7"/>
    </row>
    <row r="97" spans="1:22" ht="15" customHeight="1">
      <c r="A97" s="4"/>
      <c r="B97" s="10" t="str">
        <f t="shared" si="20"/>
        <v>כו אדר ב תשפד</v>
      </c>
      <c r="C97" s="11">
        <v>43925</v>
      </c>
      <c r="D97" s="12">
        <f t="shared" si="21"/>
        <v>43925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>
        <f t="shared" si="22"/>
        <v>0</v>
      </c>
      <c r="T97" s="18"/>
      <c r="U97" s="18"/>
      <c r="V97" s="7"/>
    </row>
    <row r="98" spans="1:22" ht="15" customHeight="1">
      <c r="A98" s="4"/>
      <c r="B98" s="10" t="str">
        <f t="shared" si="20"/>
        <v>כז אדר ב תשפד</v>
      </c>
      <c r="C98" s="11">
        <v>43926</v>
      </c>
      <c r="D98" s="12">
        <f t="shared" si="21"/>
        <v>43926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>
        <f t="shared" si="22"/>
        <v>0</v>
      </c>
      <c r="T98" s="18"/>
      <c r="U98" s="18"/>
      <c r="V98" s="7"/>
    </row>
    <row r="99" spans="1:22" ht="15" customHeight="1">
      <c r="A99" s="4"/>
      <c r="B99" s="10" t="str">
        <f t="shared" si="20"/>
        <v>כח אדר ב תשפד</v>
      </c>
      <c r="C99" s="11">
        <v>43927</v>
      </c>
      <c r="D99" s="12">
        <f t="shared" si="21"/>
        <v>43927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4">
        <f t="shared" si="22"/>
        <v>0</v>
      </c>
      <c r="T99" s="19"/>
      <c r="U99" s="19"/>
      <c r="V99" s="7"/>
    </row>
    <row r="100" spans="1:22" ht="15" customHeight="1">
      <c r="A100" s="4"/>
      <c r="B100" s="10" t="str">
        <f t="shared" si="20"/>
        <v>כט אדר ב תשפד</v>
      </c>
      <c r="C100" s="11">
        <v>43928</v>
      </c>
      <c r="D100" s="12">
        <f t="shared" si="21"/>
        <v>43928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4">
        <f t="shared" si="22"/>
        <v>0</v>
      </c>
      <c r="T100" s="17">
        <f t="shared" ref="T100" si="23">SUM(S100:S113)</f>
        <v>0</v>
      </c>
      <c r="U100" s="17">
        <f t="shared" ref="U100" si="24">IF(T100&gt;0,T100-X$1+U86,0)</f>
        <v>0</v>
      </c>
      <c r="V100" s="7"/>
    </row>
    <row r="101" spans="1:22" ht="15" customHeight="1">
      <c r="A101" s="4"/>
      <c r="B101" s="10" t="str">
        <f t="shared" si="20"/>
        <v>א ניסן תשפד</v>
      </c>
      <c r="C101" s="11">
        <v>43929</v>
      </c>
      <c r="D101" s="12">
        <f t="shared" si="21"/>
        <v>43929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>
        <f t="shared" si="22"/>
        <v>0</v>
      </c>
      <c r="T101" s="18"/>
      <c r="U101" s="18"/>
      <c r="V101" s="7"/>
    </row>
    <row r="102" spans="1:22" ht="15" customHeight="1">
      <c r="A102" s="4"/>
      <c r="B102" s="10" t="str">
        <f t="shared" si="20"/>
        <v>ב ניסן תשפד</v>
      </c>
      <c r="C102" s="11">
        <v>43930</v>
      </c>
      <c r="D102" s="12">
        <f t="shared" si="21"/>
        <v>43930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4">
        <f t="shared" si="22"/>
        <v>0</v>
      </c>
      <c r="T102" s="18"/>
      <c r="U102" s="18"/>
      <c r="V102" s="7"/>
    </row>
    <row r="103" spans="1:22" ht="15" customHeight="1">
      <c r="A103" s="4"/>
      <c r="B103" s="10" t="str">
        <f t="shared" si="20"/>
        <v>ג ניסן תשפד</v>
      </c>
      <c r="C103" s="11">
        <v>43931</v>
      </c>
      <c r="D103" s="12">
        <f t="shared" si="21"/>
        <v>43931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>
        <f t="shared" si="22"/>
        <v>0</v>
      </c>
      <c r="T103" s="18"/>
      <c r="U103" s="18"/>
      <c r="V103" s="7"/>
    </row>
    <row r="104" spans="1:22" ht="15" customHeight="1">
      <c r="A104" s="4"/>
      <c r="B104" s="10" t="str">
        <f t="shared" si="20"/>
        <v>ד ניסן תשפד</v>
      </c>
      <c r="C104" s="11">
        <v>43932</v>
      </c>
      <c r="D104" s="12">
        <f t="shared" si="21"/>
        <v>43932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>
        <f t="shared" si="22"/>
        <v>0</v>
      </c>
      <c r="T104" s="18"/>
      <c r="U104" s="18"/>
      <c r="V104" s="7"/>
    </row>
    <row r="105" spans="1:22" ht="15" customHeight="1">
      <c r="A105" s="4"/>
      <c r="B105" s="10" t="str">
        <f t="shared" si="20"/>
        <v>ה ניסן תשפד</v>
      </c>
      <c r="C105" s="11">
        <v>43933</v>
      </c>
      <c r="D105" s="12">
        <f t="shared" si="21"/>
        <v>43933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4">
        <f t="shared" si="22"/>
        <v>0</v>
      </c>
      <c r="T105" s="18"/>
      <c r="U105" s="18"/>
      <c r="V105" s="7"/>
    </row>
    <row r="106" spans="1:22" ht="15" customHeight="1">
      <c r="A106" s="4"/>
      <c r="B106" s="10" t="str">
        <f t="shared" si="20"/>
        <v>ו ניסן תשפד</v>
      </c>
      <c r="C106" s="11">
        <v>43934</v>
      </c>
      <c r="D106" s="12">
        <f t="shared" si="21"/>
        <v>43934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>
        <f t="shared" si="22"/>
        <v>0</v>
      </c>
      <c r="T106" s="18"/>
      <c r="U106" s="18"/>
      <c r="V106" s="7"/>
    </row>
    <row r="107" spans="1:22" ht="15" customHeight="1">
      <c r="A107" s="4"/>
      <c r="B107" s="10" t="str">
        <f t="shared" si="20"/>
        <v>ז ניסן תשפד</v>
      </c>
      <c r="C107" s="11">
        <v>43935</v>
      </c>
      <c r="D107" s="12">
        <f t="shared" si="21"/>
        <v>43935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>
        <f t="shared" si="22"/>
        <v>0</v>
      </c>
      <c r="T107" s="18"/>
      <c r="U107" s="18"/>
      <c r="V107" s="7"/>
    </row>
    <row r="108" spans="1:22" ht="15" customHeight="1">
      <c r="A108" s="4"/>
      <c r="B108" s="10" t="str">
        <f t="shared" si="20"/>
        <v>ח ניסן תשפד</v>
      </c>
      <c r="C108" s="11">
        <v>43936</v>
      </c>
      <c r="D108" s="12">
        <f t="shared" si="21"/>
        <v>43936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>
        <f t="shared" si="22"/>
        <v>0</v>
      </c>
      <c r="T108" s="18"/>
      <c r="U108" s="18"/>
      <c r="V108" s="7"/>
    </row>
    <row r="109" spans="1:22" ht="15" customHeight="1">
      <c r="A109" s="4"/>
      <c r="B109" s="10" t="str">
        <f t="shared" si="20"/>
        <v>ט ניסן תשפד</v>
      </c>
      <c r="C109" s="11">
        <v>43937</v>
      </c>
      <c r="D109" s="12">
        <f t="shared" si="21"/>
        <v>43937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4">
        <f t="shared" si="22"/>
        <v>0</v>
      </c>
      <c r="T109" s="18"/>
      <c r="U109" s="18"/>
      <c r="V109" s="7"/>
    </row>
    <row r="110" spans="1:22" ht="15" customHeight="1">
      <c r="A110" s="4"/>
      <c r="B110" s="10" t="str">
        <f t="shared" si="20"/>
        <v>י ניסן תשפד</v>
      </c>
      <c r="C110" s="11">
        <v>43938</v>
      </c>
      <c r="D110" s="12">
        <f t="shared" si="21"/>
        <v>43938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>
        <f t="shared" si="22"/>
        <v>0</v>
      </c>
      <c r="T110" s="18"/>
      <c r="U110" s="18"/>
      <c r="V110" s="7"/>
    </row>
    <row r="111" spans="1:22" ht="15" customHeight="1">
      <c r="A111" s="4"/>
      <c r="B111" s="10" t="str">
        <f t="shared" si="20"/>
        <v>יא ניסן תשפד</v>
      </c>
      <c r="C111" s="11">
        <v>43939</v>
      </c>
      <c r="D111" s="12">
        <f t="shared" si="21"/>
        <v>43939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4">
        <f t="shared" si="22"/>
        <v>0</v>
      </c>
      <c r="T111" s="18"/>
      <c r="U111" s="18"/>
      <c r="V111" s="7"/>
    </row>
    <row r="112" spans="1:22" ht="15" customHeight="1">
      <c r="A112" s="4"/>
      <c r="B112" s="10" t="str">
        <f t="shared" si="20"/>
        <v>יב ניסן תשפד</v>
      </c>
      <c r="C112" s="11">
        <v>43940</v>
      </c>
      <c r="D112" s="12">
        <f t="shared" si="21"/>
        <v>43940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>
        <f t="shared" si="22"/>
        <v>0</v>
      </c>
      <c r="T112" s="18"/>
      <c r="U112" s="18"/>
      <c r="V112" s="7"/>
    </row>
    <row r="113" spans="1:22" ht="15" customHeight="1">
      <c r="A113" s="4"/>
      <c r="B113" s="10" t="str">
        <f t="shared" si="20"/>
        <v>יג ניסן תשפד</v>
      </c>
      <c r="C113" s="11">
        <v>43941</v>
      </c>
      <c r="D113" s="12">
        <f t="shared" si="21"/>
        <v>43941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>
        <f t="shared" si="22"/>
        <v>0</v>
      </c>
      <c r="T113" s="19"/>
      <c r="U113" s="19"/>
      <c r="V113" s="7"/>
    </row>
    <row r="114" spans="1:22" ht="15" customHeight="1">
      <c r="A114" s="4"/>
      <c r="B114" s="10" t="str">
        <f t="shared" si="20"/>
        <v>יד ניסן תשפד</v>
      </c>
      <c r="C114" s="11">
        <v>43942</v>
      </c>
      <c r="D114" s="12">
        <f t="shared" si="21"/>
        <v>43942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4">
        <f t="shared" si="22"/>
        <v>0</v>
      </c>
      <c r="T114" s="17">
        <f t="shared" ref="T114" si="25">SUM(S114:S127)</f>
        <v>0</v>
      </c>
      <c r="U114" s="17">
        <f t="shared" ref="U114" si="26">IF(T114&gt;0,T114-X$1+U100,0)</f>
        <v>0</v>
      </c>
      <c r="V114" s="7"/>
    </row>
    <row r="115" spans="1:22" ht="15" customHeight="1">
      <c r="A115" s="4"/>
      <c r="B115" s="10" t="str">
        <f t="shared" si="20"/>
        <v>טו ניסן תשפד</v>
      </c>
      <c r="C115" s="11">
        <v>43943</v>
      </c>
      <c r="D115" s="12">
        <f t="shared" si="21"/>
        <v>43943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4">
        <f t="shared" si="22"/>
        <v>0</v>
      </c>
      <c r="T115" s="18"/>
      <c r="U115" s="18"/>
      <c r="V115" s="7"/>
    </row>
    <row r="116" spans="1:22" ht="15" customHeight="1">
      <c r="A116" s="4"/>
      <c r="B116" s="10" t="str">
        <f t="shared" si="20"/>
        <v>טז ניסן תשפד</v>
      </c>
      <c r="C116" s="11">
        <v>43944</v>
      </c>
      <c r="D116" s="12">
        <f t="shared" si="21"/>
        <v>43944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>
        <f t="shared" si="22"/>
        <v>0</v>
      </c>
      <c r="T116" s="18"/>
      <c r="U116" s="18"/>
      <c r="V116" s="7"/>
    </row>
    <row r="117" spans="1:22" ht="15" customHeight="1">
      <c r="A117" s="4"/>
      <c r="B117" s="10" t="str">
        <f t="shared" si="20"/>
        <v>יז ניסן תשפד</v>
      </c>
      <c r="C117" s="11">
        <v>43945</v>
      </c>
      <c r="D117" s="12">
        <f t="shared" si="21"/>
        <v>43945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4">
        <f t="shared" si="22"/>
        <v>0</v>
      </c>
      <c r="T117" s="18"/>
      <c r="U117" s="18"/>
      <c r="V117" s="7"/>
    </row>
    <row r="118" spans="1:22" ht="15" customHeight="1">
      <c r="A118" s="4"/>
      <c r="B118" s="10" t="str">
        <f t="shared" si="20"/>
        <v>יח ניסן תשפד</v>
      </c>
      <c r="C118" s="11">
        <v>43946</v>
      </c>
      <c r="D118" s="12">
        <f t="shared" si="21"/>
        <v>43946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4">
        <f t="shared" si="22"/>
        <v>0</v>
      </c>
      <c r="T118" s="18"/>
      <c r="U118" s="18"/>
      <c r="V118" s="7"/>
    </row>
    <row r="119" spans="1:22" ht="15" customHeight="1">
      <c r="A119" s="4"/>
      <c r="B119" s="10" t="str">
        <f t="shared" si="20"/>
        <v>יט ניסן תשפד</v>
      </c>
      <c r="C119" s="11">
        <v>43947</v>
      </c>
      <c r="D119" s="12">
        <f t="shared" si="21"/>
        <v>43947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>
        <f t="shared" si="22"/>
        <v>0</v>
      </c>
      <c r="T119" s="18"/>
      <c r="U119" s="18"/>
      <c r="V119" s="7"/>
    </row>
    <row r="120" spans="1:22" ht="15" customHeight="1">
      <c r="A120" s="4"/>
      <c r="B120" s="10" t="str">
        <f t="shared" si="20"/>
        <v>כ ניסן תשפד</v>
      </c>
      <c r="C120" s="11">
        <v>43948</v>
      </c>
      <c r="D120" s="12">
        <f t="shared" si="21"/>
        <v>43948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>
        <f t="shared" si="22"/>
        <v>0</v>
      </c>
      <c r="T120" s="18"/>
      <c r="U120" s="18"/>
      <c r="V120" s="7"/>
    </row>
    <row r="121" spans="1:22" ht="15" customHeight="1">
      <c r="A121" s="4"/>
      <c r="B121" s="10" t="str">
        <f t="shared" si="20"/>
        <v>כא ניסן תשפד</v>
      </c>
      <c r="C121" s="11">
        <v>43949</v>
      </c>
      <c r="D121" s="12">
        <f t="shared" si="21"/>
        <v>43949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4">
        <f t="shared" si="22"/>
        <v>0</v>
      </c>
      <c r="T121" s="18"/>
      <c r="U121" s="18"/>
      <c r="V121" s="7"/>
    </row>
    <row r="122" spans="1:22" ht="15" customHeight="1">
      <c r="A122" s="4"/>
      <c r="B122" s="10" t="str">
        <f t="shared" si="20"/>
        <v>כב ניסן תשפד</v>
      </c>
      <c r="C122" s="11">
        <v>43950</v>
      </c>
      <c r="D122" s="12">
        <f t="shared" si="21"/>
        <v>43950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4">
        <f t="shared" si="22"/>
        <v>0</v>
      </c>
      <c r="T122" s="18"/>
      <c r="U122" s="18"/>
      <c r="V122" s="7"/>
    </row>
    <row r="123" spans="1:22" ht="15" customHeight="1">
      <c r="A123" s="4"/>
      <c r="B123" s="10" t="str">
        <f t="shared" si="20"/>
        <v>כג ניסן תשפד</v>
      </c>
      <c r="C123" s="11">
        <v>43951</v>
      </c>
      <c r="D123" s="12">
        <f t="shared" si="21"/>
        <v>43951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4">
        <f t="shared" si="22"/>
        <v>0</v>
      </c>
      <c r="T123" s="18"/>
      <c r="U123" s="18"/>
      <c r="V123" s="7"/>
    </row>
    <row r="124" spans="1:22" ht="15" customHeight="1">
      <c r="A124" s="4"/>
      <c r="B124" s="10" t="str">
        <f t="shared" si="20"/>
        <v>כד ניסן תשפד</v>
      </c>
      <c r="C124" s="11">
        <v>43952</v>
      </c>
      <c r="D124" s="12">
        <f t="shared" si="21"/>
        <v>43952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4">
        <f t="shared" si="22"/>
        <v>0</v>
      </c>
      <c r="T124" s="18"/>
      <c r="U124" s="18"/>
      <c r="V124" s="7"/>
    </row>
    <row r="125" spans="1:22" ht="15" customHeight="1">
      <c r="A125" s="4"/>
      <c r="B125" s="10" t="str">
        <f t="shared" si="20"/>
        <v>כה ניסן תשפד</v>
      </c>
      <c r="C125" s="11">
        <v>43953</v>
      </c>
      <c r="D125" s="12">
        <f t="shared" si="21"/>
        <v>43953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4">
        <f t="shared" si="22"/>
        <v>0</v>
      </c>
      <c r="T125" s="18"/>
      <c r="U125" s="18"/>
      <c r="V125" s="7"/>
    </row>
    <row r="126" spans="1:22" ht="15" customHeight="1">
      <c r="A126" s="4"/>
      <c r="B126" s="10" t="str">
        <f t="shared" si="20"/>
        <v>כו ניסן תשפד</v>
      </c>
      <c r="C126" s="11">
        <v>43954</v>
      </c>
      <c r="D126" s="12">
        <f t="shared" si="21"/>
        <v>43954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4">
        <f t="shared" si="22"/>
        <v>0</v>
      </c>
      <c r="T126" s="18"/>
      <c r="U126" s="18"/>
      <c r="V126" s="7"/>
    </row>
    <row r="127" spans="1:22" ht="15" customHeight="1">
      <c r="A127" s="4"/>
      <c r="B127" s="10" t="str">
        <f t="shared" si="20"/>
        <v>כז ניסן תשפד</v>
      </c>
      <c r="C127" s="11">
        <v>43955</v>
      </c>
      <c r="D127" s="12">
        <f t="shared" si="21"/>
        <v>43955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4">
        <f t="shared" si="22"/>
        <v>0</v>
      </c>
      <c r="T127" s="19"/>
      <c r="U127" s="19"/>
      <c r="V127" s="7"/>
    </row>
    <row r="128" spans="1:22" ht="15" customHeight="1">
      <c r="A128" s="4"/>
      <c r="B128" s="10" t="str">
        <f t="shared" si="20"/>
        <v>כח ניסן תשפד</v>
      </c>
      <c r="C128" s="11">
        <v>43956</v>
      </c>
      <c r="D128" s="12">
        <f t="shared" si="21"/>
        <v>43956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4">
        <f t="shared" si="22"/>
        <v>0</v>
      </c>
      <c r="T128" s="17">
        <f t="shared" ref="T128" si="27">SUM(S128:S141)</f>
        <v>0</v>
      </c>
      <c r="U128" s="17">
        <f t="shared" ref="U128" si="28">IF(T128&gt;0,T128-X$1+U114,0)</f>
        <v>0</v>
      </c>
      <c r="V128" s="7"/>
    </row>
    <row r="129" spans="1:22" ht="15" customHeight="1">
      <c r="A129" s="4"/>
      <c r="B129" s="10" t="str">
        <f t="shared" si="20"/>
        <v>כט ניסן תשפד</v>
      </c>
      <c r="C129" s="11">
        <v>43957</v>
      </c>
      <c r="D129" s="12">
        <f t="shared" si="21"/>
        <v>43957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4">
        <f t="shared" si="22"/>
        <v>0</v>
      </c>
      <c r="T129" s="18"/>
      <c r="U129" s="18"/>
      <c r="V129" s="7"/>
    </row>
    <row r="130" spans="1:22" ht="15" customHeight="1">
      <c r="A130" s="4"/>
      <c r="B130" s="10" t="str">
        <f t="shared" si="20"/>
        <v>ל ניסן תשפד</v>
      </c>
      <c r="C130" s="11">
        <v>43958</v>
      </c>
      <c r="D130" s="12">
        <f t="shared" si="21"/>
        <v>43958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4">
        <f t="shared" si="22"/>
        <v>0</v>
      </c>
      <c r="T130" s="18"/>
      <c r="U130" s="18"/>
      <c r="V130" s="7"/>
    </row>
    <row r="131" spans="1:22" ht="15" customHeight="1">
      <c r="A131" s="4"/>
      <c r="B131" s="10" t="str">
        <f t="shared" si="20"/>
        <v>א אייר תשפד</v>
      </c>
      <c r="C131" s="11">
        <v>43959</v>
      </c>
      <c r="D131" s="12">
        <f t="shared" si="21"/>
        <v>43959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4">
        <f t="shared" si="22"/>
        <v>0</v>
      </c>
      <c r="T131" s="18"/>
      <c r="U131" s="18"/>
      <c r="V131" s="7"/>
    </row>
    <row r="132" spans="1:22" ht="15" customHeight="1">
      <c r="A132" s="4"/>
      <c r="B132" s="10" t="str">
        <f t="shared" si="20"/>
        <v>ב אייר תשפד</v>
      </c>
      <c r="C132" s="11">
        <v>43960</v>
      </c>
      <c r="D132" s="12">
        <f t="shared" si="21"/>
        <v>43960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4">
        <f t="shared" si="22"/>
        <v>0</v>
      </c>
      <c r="T132" s="18"/>
      <c r="U132" s="18"/>
      <c r="V132" s="7"/>
    </row>
    <row r="133" spans="1:22" ht="15" customHeight="1">
      <c r="A133" s="4"/>
      <c r="B133" s="10" t="str">
        <f t="shared" si="20"/>
        <v>ג אייר תשפד</v>
      </c>
      <c r="C133" s="11">
        <v>43961</v>
      </c>
      <c r="D133" s="12">
        <f t="shared" si="21"/>
        <v>43961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4">
        <f t="shared" si="22"/>
        <v>0</v>
      </c>
      <c r="T133" s="18"/>
      <c r="U133" s="18"/>
      <c r="V133" s="7"/>
    </row>
    <row r="134" spans="1:22" ht="15" customHeight="1">
      <c r="A134" s="4"/>
      <c r="B134" s="10" t="str">
        <f t="shared" si="20"/>
        <v>ד אייר תשפד</v>
      </c>
      <c r="C134" s="11">
        <v>43962</v>
      </c>
      <c r="D134" s="12">
        <f t="shared" si="21"/>
        <v>43962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4">
        <f t="shared" si="22"/>
        <v>0</v>
      </c>
      <c r="T134" s="18"/>
      <c r="U134" s="18"/>
      <c r="V134" s="7"/>
    </row>
    <row r="135" spans="1:22" ht="15" customHeight="1">
      <c r="A135" s="4"/>
      <c r="B135" s="10" t="str">
        <f t="shared" si="20"/>
        <v>ה אייר תשפד</v>
      </c>
      <c r="C135" s="11">
        <v>43963</v>
      </c>
      <c r="D135" s="12">
        <f t="shared" si="21"/>
        <v>43963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>
        <f t="shared" si="22"/>
        <v>0</v>
      </c>
      <c r="T135" s="18"/>
      <c r="U135" s="18"/>
      <c r="V135" s="7"/>
    </row>
    <row r="136" spans="1:22" ht="15" customHeight="1">
      <c r="A136" s="4"/>
      <c r="B136" s="10" t="str">
        <f t="shared" si="20"/>
        <v>ו אייר תשפד</v>
      </c>
      <c r="C136" s="11">
        <v>43964</v>
      </c>
      <c r="D136" s="12">
        <f t="shared" si="21"/>
        <v>43964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4">
        <f t="shared" si="22"/>
        <v>0</v>
      </c>
      <c r="T136" s="18"/>
      <c r="U136" s="18"/>
      <c r="V136" s="7"/>
    </row>
    <row r="137" spans="1:22" ht="15" customHeight="1">
      <c r="A137" s="4"/>
      <c r="B137" s="10" t="str">
        <f t="shared" si="20"/>
        <v>ז אייר תשפד</v>
      </c>
      <c r="C137" s="11">
        <v>43965</v>
      </c>
      <c r="D137" s="12">
        <f t="shared" si="21"/>
        <v>43965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4">
        <f t="shared" si="22"/>
        <v>0</v>
      </c>
      <c r="T137" s="18"/>
      <c r="U137" s="18"/>
      <c r="V137" s="7"/>
    </row>
    <row r="138" spans="1:22" ht="15" customHeight="1">
      <c r="A138" s="4"/>
      <c r="B138" s="10" t="str">
        <f t="shared" si="20"/>
        <v>ח אייר תשפד</v>
      </c>
      <c r="C138" s="11">
        <v>43966</v>
      </c>
      <c r="D138" s="12">
        <f t="shared" si="21"/>
        <v>43966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4">
        <f t="shared" si="22"/>
        <v>0</v>
      </c>
      <c r="T138" s="18"/>
      <c r="U138" s="18"/>
      <c r="V138" s="7"/>
    </row>
    <row r="139" spans="1:22" ht="15" customHeight="1">
      <c r="A139" s="4"/>
      <c r="B139" s="10" t="str">
        <f t="shared" si="20"/>
        <v>ט אייר תשפד</v>
      </c>
      <c r="C139" s="11">
        <v>43967</v>
      </c>
      <c r="D139" s="12">
        <f t="shared" si="21"/>
        <v>43967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4">
        <f t="shared" si="22"/>
        <v>0</v>
      </c>
      <c r="T139" s="18"/>
      <c r="U139" s="18"/>
      <c r="V139" s="7"/>
    </row>
    <row r="140" spans="1:22" ht="15" customHeight="1">
      <c r="A140" s="4"/>
      <c r="B140" s="10" t="str">
        <f t="shared" si="20"/>
        <v>י אייר תשפד</v>
      </c>
      <c r="C140" s="11">
        <v>43968</v>
      </c>
      <c r="D140" s="12">
        <f t="shared" si="21"/>
        <v>43968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">
        <f t="shared" si="22"/>
        <v>0</v>
      </c>
      <c r="T140" s="18"/>
      <c r="U140" s="18"/>
      <c r="V140" s="7"/>
    </row>
    <row r="141" spans="1:22" ht="15" customHeight="1">
      <c r="A141" s="4"/>
      <c r="B141" s="10" t="str">
        <f t="shared" si="20"/>
        <v>יא אייר תשפד</v>
      </c>
      <c r="C141" s="11">
        <v>43969</v>
      </c>
      <c r="D141" s="12">
        <f t="shared" si="21"/>
        <v>43969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4">
        <f t="shared" si="22"/>
        <v>0</v>
      </c>
      <c r="T141" s="19"/>
      <c r="U141" s="19"/>
      <c r="V141" s="7"/>
    </row>
    <row r="142" spans="1:22" ht="15" customHeight="1">
      <c r="A142" s="4"/>
      <c r="B142" s="10" t="str">
        <f t="shared" si="20"/>
        <v>יב אייר תשפד</v>
      </c>
      <c r="C142" s="11">
        <v>43970</v>
      </c>
      <c r="D142" s="12">
        <f t="shared" si="21"/>
        <v>43970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>
        <f t="shared" si="22"/>
        <v>0</v>
      </c>
      <c r="T142" s="17">
        <f t="shared" ref="T142" si="29">SUM(S142:S155)</f>
        <v>0</v>
      </c>
      <c r="U142" s="17">
        <f t="shared" ref="U142" si="30">IF(T142&gt;0,T142-X$1+U128,0)</f>
        <v>0</v>
      </c>
      <c r="V142" s="7"/>
    </row>
    <row r="143" spans="1:22" ht="15" customHeight="1">
      <c r="A143" s="4"/>
      <c r="B143" s="10" t="str">
        <f t="shared" si="20"/>
        <v>יג אייר תשפד</v>
      </c>
      <c r="C143" s="11">
        <v>43971</v>
      </c>
      <c r="D143" s="12">
        <f t="shared" si="21"/>
        <v>43971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4">
        <f t="shared" si="22"/>
        <v>0</v>
      </c>
      <c r="T143" s="18"/>
      <c r="U143" s="18"/>
      <c r="V143" s="7"/>
    </row>
    <row r="144" spans="1:22" ht="15" customHeight="1">
      <c r="A144" s="4"/>
      <c r="B144" s="10" t="str">
        <f t="shared" si="20"/>
        <v>יד אייר תשפד</v>
      </c>
      <c r="C144" s="11">
        <v>43972</v>
      </c>
      <c r="D144" s="12">
        <f t="shared" si="21"/>
        <v>43972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>
        <f t="shared" si="22"/>
        <v>0</v>
      </c>
      <c r="T144" s="18"/>
      <c r="U144" s="18"/>
      <c r="V144" s="7"/>
    </row>
    <row r="145" spans="1:22" ht="15" customHeight="1">
      <c r="A145" s="4"/>
      <c r="B145" s="10" t="str">
        <f t="shared" si="20"/>
        <v>טו אייר תשפד</v>
      </c>
      <c r="C145" s="11">
        <v>43973</v>
      </c>
      <c r="D145" s="12">
        <f t="shared" si="21"/>
        <v>43973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">
        <f t="shared" si="22"/>
        <v>0</v>
      </c>
      <c r="T145" s="18"/>
      <c r="U145" s="18"/>
      <c r="V145" s="7"/>
    </row>
    <row r="146" spans="1:22" ht="15" customHeight="1">
      <c r="A146" s="4"/>
      <c r="B146" s="10" t="str">
        <f t="shared" si="20"/>
        <v>טז אייר תשפד</v>
      </c>
      <c r="C146" s="11">
        <v>43974</v>
      </c>
      <c r="D146" s="12">
        <f t="shared" si="21"/>
        <v>43974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>
        <f t="shared" si="22"/>
        <v>0</v>
      </c>
      <c r="T146" s="18"/>
      <c r="U146" s="18"/>
      <c r="V146" s="7"/>
    </row>
    <row r="147" spans="1:22" ht="15" customHeight="1">
      <c r="A147" s="4"/>
      <c r="B147" s="10" t="str">
        <f t="shared" si="20"/>
        <v>יז אייר תשפד</v>
      </c>
      <c r="C147" s="11">
        <v>43975</v>
      </c>
      <c r="D147" s="12">
        <f t="shared" si="21"/>
        <v>43975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>
        <f t="shared" si="22"/>
        <v>0</v>
      </c>
      <c r="T147" s="18"/>
      <c r="U147" s="18"/>
      <c r="V147" s="7"/>
    </row>
    <row r="148" spans="1:22" ht="15" customHeight="1">
      <c r="A148" s="4"/>
      <c r="B148" s="10" t="str">
        <f t="shared" si="20"/>
        <v>יח אייר תשפד</v>
      </c>
      <c r="C148" s="11">
        <v>43976</v>
      </c>
      <c r="D148" s="12">
        <f t="shared" si="21"/>
        <v>43976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>
        <f t="shared" si="22"/>
        <v>0</v>
      </c>
      <c r="T148" s="18"/>
      <c r="U148" s="18"/>
      <c r="V148" s="7"/>
    </row>
    <row r="149" spans="1:22" ht="15" customHeight="1">
      <c r="A149" s="4"/>
      <c r="B149" s="10" t="str">
        <f t="shared" si="20"/>
        <v>יט אייר תשפד</v>
      </c>
      <c r="C149" s="11">
        <v>43977</v>
      </c>
      <c r="D149" s="12">
        <f t="shared" si="21"/>
        <v>43977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4">
        <f t="shared" si="22"/>
        <v>0</v>
      </c>
      <c r="T149" s="18"/>
      <c r="U149" s="18"/>
      <c r="V149" s="7"/>
    </row>
    <row r="150" spans="1:22" ht="15" customHeight="1">
      <c r="A150" s="4"/>
      <c r="B150" s="10" t="str">
        <f t="shared" si="20"/>
        <v>כ אייר תשפד</v>
      </c>
      <c r="C150" s="11">
        <v>43978</v>
      </c>
      <c r="D150" s="12">
        <f t="shared" si="21"/>
        <v>43978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">
        <f t="shared" si="22"/>
        <v>0</v>
      </c>
      <c r="T150" s="18"/>
      <c r="U150" s="18"/>
      <c r="V150" s="7"/>
    </row>
    <row r="151" spans="1:22" ht="15" customHeight="1">
      <c r="A151" s="4"/>
      <c r="B151" s="10" t="str">
        <f t="shared" si="20"/>
        <v>כא אייר תשפד</v>
      </c>
      <c r="C151" s="11">
        <v>43979</v>
      </c>
      <c r="D151" s="12">
        <f t="shared" si="21"/>
        <v>43979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4">
        <f t="shared" si="22"/>
        <v>0</v>
      </c>
      <c r="T151" s="18"/>
      <c r="U151" s="18"/>
      <c r="V151" s="7"/>
    </row>
    <row r="152" spans="1:22" ht="15" customHeight="1">
      <c r="A152" s="4"/>
      <c r="B152" s="10" t="str">
        <f t="shared" si="20"/>
        <v>כב אייר תשפד</v>
      </c>
      <c r="C152" s="11">
        <v>43980</v>
      </c>
      <c r="D152" s="12">
        <f t="shared" si="21"/>
        <v>43980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4">
        <f t="shared" si="22"/>
        <v>0</v>
      </c>
      <c r="T152" s="18"/>
      <c r="U152" s="18"/>
      <c r="V152" s="7"/>
    </row>
    <row r="153" spans="1:22" ht="15" customHeight="1">
      <c r="A153" s="4"/>
      <c r="B153" s="10" t="str">
        <f t="shared" si="20"/>
        <v>כג אייר תשפד</v>
      </c>
      <c r="C153" s="11">
        <v>43981</v>
      </c>
      <c r="D153" s="12">
        <f t="shared" si="21"/>
        <v>43981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4">
        <f t="shared" si="22"/>
        <v>0</v>
      </c>
      <c r="T153" s="18"/>
      <c r="U153" s="18"/>
      <c r="V153" s="7"/>
    </row>
    <row r="154" spans="1:22" ht="15" customHeight="1">
      <c r="A154" s="4"/>
      <c r="B154" s="10" t="str">
        <f t="shared" si="20"/>
        <v>כד אייר תשפד</v>
      </c>
      <c r="C154" s="11">
        <v>43982</v>
      </c>
      <c r="D154" s="12">
        <f t="shared" si="21"/>
        <v>43982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>
        <f t="shared" si="22"/>
        <v>0</v>
      </c>
      <c r="T154" s="18"/>
      <c r="U154" s="18"/>
      <c r="V154" s="7"/>
    </row>
    <row r="155" spans="1:22" ht="15" customHeight="1">
      <c r="A155" s="4"/>
      <c r="B155" s="10" t="str">
        <f t="shared" si="20"/>
        <v>כה אייר תשפד</v>
      </c>
      <c r="C155" s="11">
        <v>43983</v>
      </c>
      <c r="D155" s="12">
        <f t="shared" si="21"/>
        <v>43983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4">
        <f t="shared" si="22"/>
        <v>0</v>
      </c>
      <c r="T155" s="19"/>
      <c r="U155" s="19"/>
      <c r="V155" s="7"/>
    </row>
    <row r="156" spans="1:22" ht="15" customHeight="1">
      <c r="A156" s="4"/>
      <c r="B156" s="10" t="str">
        <f t="shared" si="20"/>
        <v>כו אייר תשפד</v>
      </c>
      <c r="C156" s="11">
        <v>43984</v>
      </c>
      <c r="D156" s="12">
        <f t="shared" si="21"/>
        <v>43984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>
        <f t="shared" si="22"/>
        <v>0</v>
      </c>
      <c r="T156" s="17">
        <f t="shared" ref="T156" si="31">SUM(S156:S169)</f>
        <v>0</v>
      </c>
      <c r="U156" s="17">
        <f t="shared" ref="U156" si="32">IF(T156&gt;0,T156-X$1+U142,0)</f>
        <v>0</v>
      </c>
      <c r="V156" s="7"/>
    </row>
    <row r="157" spans="1:22" ht="15" customHeight="1">
      <c r="A157" s="4"/>
      <c r="B157" s="10" t="str">
        <f t="shared" si="20"/>
        <v>כז אייר תשפד</v>
      </c>
      <c r="C157" s="11">
        <v>43985</v>
      </c>
      <c r="D157" s="12">
        <f t="shared" si="21"/>
        <v>43985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>
        <f t="shared" si="22"/>
        <v>0</v>
      </c>
      <c r="T157" s="18"/>
      <c r="U157" s="18"/>
      <c r="V157" s="7"/>
    </row>
    <row r="158" spans="1:22" ht="15" customHeight="1">
      <c r="A158" s="4"/>
      <c r="B158" s="10" t="str">
        <f t="shared" si="20"/>
        <v>כח אייר תשפד</v>
      </c>
      <c r="C158" s="11">
        <v>43986</v>
      </c>
      <c r="D158" s="12">
        <f t="shared" si="21"/>
        <v>43986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4">
        <f t="shared" si="22"/>
        <v>0</v>
      </c>
      <c r="T158" s="18"/>
      <c r="U158" s="18"/>
      <c r="V158" s="7"/>
    </row>
    <row r="159" spans="1:22" ht="15" customHeight="1">
      <c r="A159" s="4"/>
      <c r="B159" s="10" t="str">
        <f t="shared" ref="B159:B222" si="33">_xlfn.CONCAT(CHOOSE(LEFT(TEXT(C159,"[$-he-IL,8]dd mmmm yyyy;@"),2),"א","ב","ג","ד","ה","ו","ז","ח","ט","י","יא","יב","יג","יד","טו","טז","יז","יח","יט","כ","כא","כב","כג","כד","כה","כו","כז","כח","כט","ל"),MID(TEXT(C159,"[$-he-IL,8]dd mmmm yyyy;@"),3,LEN(TEXT(C159,"[$-he-IL,8]dd mmmm yyyy;@"))-6),IFERROR(CHOOSE(MID(TEXT(C159,"[$-he-IL,8]dd mmmm yyyy;@"),LEN(TEXT(C159,"[$-he-IL,8]dd mmmm yyyy;@"))-2,1),"ק","ר","ש","ת","תק","תר","תש","תת","תתר"),""),IFERROR(CHOOSE(MID(TEXT(C159,"[$-he-IL,8]dd mmmm yyyy;@"),LEN(TEXT(C159,"[$-he-IL,8]dd mmmm yyyy;@"))-1,1),"י","כ","ל","מ","נ","ס","ע","פ","צ"),""),IFERROR(CHOOSE(MID(TEXT(C159,"[$-he-IL,8]dd mmmm yyyy;@"),LEN(TEXT(C159,"[$-he-IL,8]dd mmmm yyyy;@"))-0,1),"א","ב","ג","ד","ה","ו","ז","ח","ט","י"),""))</f>
        <v>כט אייר תשפד</v>
      </c>
      <c r="C159" s="11">
        <v>43987</v>
      </c>
      <c r="D159" s="12">
        <f t="shared" ref="D159:D222" si="34">C159</f>
        <v>43987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>
        <f t="shared" ref="S159:S222" si="35">F159-E159+H159-G159+J159-I159+L159-K159+R159-Q159+P159-O159+N159-M159</f>
        <v>0</v>
      </c>
      <c r="T159" s="18"/>
      <c r="U159" s="18"/>
      <c r="V159" s="7"/>
    </row>
    <row r="160" spans="1:22" ht="15" customHeight="1">
      <c r="A160" s="4"/>
      <c r="B160" s="10" t="str">
        <f t="shared" si="33"/>
        <v>א סיון תשפד</v>
      </c>
      <c r="C160" s="11">
        <v>43988</v>
      </c>
      <c r="D160" s="12">
        <f t="shared" si="34"/>
        <v>43988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4">
        <f t="shared" si="35"/>
        <v>0</v>
      </c>
      <c r="T160" s="18"/>
      <c r="U160" s="18"/>
      <c r="V160" s="7"/>
    </row>
    <row r="161" spans="1:22" ht="15" customHeight="1">
      <c r="A161" s="4"/>
      <c r="B161" s="10" t="str">
        <f t="shared" si="33"/>
        <v>ב סיון תשפד</v>
      </c>
      <c r="C161" s="11">
        <v>43989</v>
      </c>
      <c r="D161" s="12">
        <f t="shared" si="34"/>
        <v>43989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4">
        <f t="shared" si="35"/>
        <v>0</v>
      </c>
      <c r="T161" s="18"/>
      <c r="U161" s="18"/>
      <c r="V161" s="7"/>
    </row>
    <row r="162" spans="1:22" ht="15" customHeight="1">
      <c r="A162" s="4"/>
      <c r="B162" s="10" t="str">
        <f t="shared" si="33"/>
        <v>ג סיון תשפד</v>
      </c>
      <c r="C162" s="11">
        <v>43990</v>
      </c>
      <c r="D162" s="12">
        <f t="shared" si="34"/>
        <v>43990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>
        <f t="shared" si="35"/>
        <v>0</v>
      </c>
      <c r="T162" s="18"/>
      <c r="U162" s="18"/>
      <c r="V162" s="7"/>
    </row>
    <row r="163" spans="1:22" ht="15" customHeight="1">
      <c r="A163" s="4"/>
      <c r="B163" s="10" t="str">
        <f t="shared" si="33"/>
        <v>ד סיון תשפד</v>
      </c>
      <c r="C163" s="11">
        <v>43991</v>
      </c>
      <c r="D163" s="12">
        <f t="shared" si="34"/>
        <v>43991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>
        <f t="shared" si="35"/>
        <v>0</v>
      </c>
      <c r="T163" s="18"/>
      <c r="U163" s="18"/>
      <c r="V163" s="7"/>
    </row>
    <row r="164" spans="1:22" ht="15" customHeight="1">
      <c r="A164" s="4"/>
      <c r="B164" s="10" t="str">
        <f t="shared" si="33"/>
        <v>ה סיון תשפד</v>
      </c>
      <c r="C164" s="11">
        <v>43992</v>
      </c>
      <c r="D164" s="12">
        <f t="shared" si="34"/>
        <v>43992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4">
        <f t="shared" si="35"/>
        <v>0</v>
      </c>
      <c r="T164" s="18"/>
      <c r="U164" s="18"/>
      <c r="V164" s="7"/>
    </row>
    <row r="165" spans="1:22" ht="15" customHeight="1">
      <c r="A165" s="4"/>
      <c r="B165" s="10" t="str">
        <f t="shared" si="33"/>
        <v>ו סיון תשפד</v>
      </c>
      <c r="C165" s="11">
        <v>43993</v>
      </c>
      <c r="D165" s="12">
        <f t="shared" si="34"/>
        <v>43993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4">
        <f t="shared" si="35"/>
        <v>0</v>
      </c>
      <c r="T165" s="18"/>
      <c r="U165" s="18"/>
      <c r="V165" s="7"/>
    </row>
    <row r="166" spans="1:22" ht="15" customHeight="1">
      <c r="A166" s="4"/>
      <c r="B166" s="10" t="str">
        <f t="shared" si="33"/>
        <v>ז סיון תשפד</v>
      </c>
      <c r="C166" s="11">
        <v>43994</v>
      </c>
      <c r="D166" s="12">
        <f t="shared" si="34"/>
        <v>43994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4">
        <f t="shared" si="35"/>
        <v>0</v>
      </c>
      <c r="T166" s="18"/>
      <c r="U166" s="18"/>
      <c r="V166" s="7"/>
    </row>
    <row r="167" spans="1:22" ht="15" customHeight="1">
      <c r="A167" s="4"/>
      <c r="B167" s="10" t="str">
        <f t="shared" si="33"/>
        <v>ח סיון תשפד</v>
      </c>
      <c r="C167" s="11">
        <v>43995</v>
      </c>
      <c r="D167" s="12">
        <f t="shared" si="34"/>
        <v>43995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4">
        <f t="shared" si="35"/>
        <v>0</v>
      </c>
      <c r="T167" s="18"/>
      <c r="U167" s="18"/>
      <c r="V167" s="7"/>
    </row>
    <row r="168" spans="1:22" ht="15" customHeight="1">
      <c r="A168" s="4"/>
      <c r="B168" s="10" t="str">
        <f t="shared" si="33"/>
        <v>ט סיון תשפד</v>
      </c>
      <c r="C168" s="11">
        <v>43996</v>
      </c>
      <c r="D168" s="12">
        <f t="shared" si="34"/>
        <v>43996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4">
        <f t="shared" si="35"/>
        <v>0</v>
      </c>
      <c r="T168" s="18"/>
      <c r="U168" s="18"/>
      <c r="V168" s="7"/>
    </row>
    <row r="169" spans="1:22" ht="15" customHeight="1">
      <c r="A169" s="4"/>
      <c r="B169" s="10" t="str">
        <f t="shared" si="33"/>
        <v>י סיון תשפד</v>
      </c>
      <c r="C169" s="11">
        <v>43997</v>
      </c>
      <c r="D169" s="12">
        <f t="shared" si="34"/>
        <v>43997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4">
        <f t="shared" si="35"/>
        <v>0</v>
      </c>
      <c r="T169" s="19"/>
      <c r="U169" s="19"/>
      <c r="V169" s="7"/>
    </row>
    <row r="170" spans="1:22" ht="15" customHeight="1">
      <c r="A170" s="4"/>
      <c r="B170" s="10" t="str">
        <f t="shared" si="33"/>
        <v>יא סיון תשפד</v>
      </c>
      <c r="C170" s="11">
        <v>43998</v>
      </c>
      <c r="D170" s="12">
        <f t="shared" si="34"/>
        <v>43998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4">
        <f t="shared" si="35"/>
        <v>0</v>
      </c>
      <c r="T170" s="17">
        <f t="shared" ref="T170" si="36">SUM(S170:S183)</f>
        <v>0</v>
      </c>
      <c r="U170" s="17">
        <f t="shared" ref="U170" si="37">IF(T170&gt;0,T170-X$1+U156,0)</f>
        <v>0</v>
      </c>
      <c r="V170" s="7"/>
    </row>
    <row r="171" spans="1:22" ht="15" customHeight="1">
      <c r="A171" s="4"/>
      <c r="B171" s="10" t="str">
        <f t="shared" si="33"/>
        <v>יב סיון תשפד</v>
      </c>
      <c r="C171" s="11">
        <v>43999</v>
      </c>
      <c r="D171" s="12">
        <f t="shared" si="34"/>
        <v>43999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4">
        <f t="shared" si="35"/>
        <v>0</v>
      </c>
      <c r="T171" s="18"/>
      <c r="U171" s="18"/>
      <c r="V171" s="7"/>
    </row>
    <row r="172" spans="1:22" ht="15" customHeight="1">
      <c r="A172" s="4"/>
      <c r="B172" s="10" t="str">
        <f t="shared" si="33"/>
        <v>יג סיון תשפד</v>
      </c>
      <c r="C172" s="11">
        <v>44000</v>
      </c>
      <c r="D172" s="12">
        <f t="shared" si="34"/>
        <v>44000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4">
        <f t="shared" si="35"/>
        <v>0</v>
      </c>
      <c r="T172" s="18"/>
      <c r="U172" s="18"/>
      <c r="V172" s="7"/>
    </row>
    <row r="173" spans="1:22" ht="15" customHeight="1">
      <c r="A173" s="4"/>
      <c r="B173" s="10" t="str">
        <f t="shared" si="33"/>
        <v>יד סיון תשפד</v>
      </c>
      <c r="C173" s="11">
        <v>44001</v>
      </c>
      <c r="D173" s="12">
        <f t="shared" si="34"/>
        <v>44001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4">
        <f t="shared" si="35"/>
        <v>0</v>
      </c>
      <c r="T173" s="18"/>
      <c r="U173" s="18"/>
      <c r="V173" s="7"/>
    </row>
    <row r="174" spans="1:22" ht="15" customHeight="1">
      <c r="A174" s="4"/>
      <c r="B174" s="10" t="str">
        <f t="shared" si="33"/>
        <v>טו סיון תשפד</v>
      </c>
      <c r="C174" s="11">
        <v>44002</v>
      </c>
      <c r="D174" s="12">
        <f t="shared" si="34"/>
        <v>44002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4">
        <f t="shared" si="35"/>
        <v>0</v>
      </c>
      <c r="T174" s="18"/>
      <c r="U174" s="18"/>
      <c r="V174" s="7"/>
    </row>
    <row r="175" spans="1:22" ht="15" customHeight="1">
      <c r="A175" s="4"/>
      <c r="B175" s="10" t="str">
        <f t="shared" si="33"/>
        <v>טז סיון תשפד</v>
      </c>
      <c r="C175" s="11">
        <v>44003</v>
      </c>
      <c r="D175" s="12">
        <f t="shared" si="34"/>
        <v>44003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4">
        <f t="shared" si="35"/>
        <v>0</v>
      </c>
      <c r="T175" s="18"/>
      <c r="U175" s="18"/>
      <c r="V175" s="7"/>
    </row>
    <row r="176" spans="1:22" ht="15" customHeight="1">
      <c r="A176" s="4"/>
      <c r="B176" s="10" t="str">
        <f t="shared" si="33"/>
        <v>יז סיון תשפד</v>
      </c>
      <c r="C176" s="11">
        <v>44004</v>
      </c>
      <c r="D176" s="12">
        <f t="shared" si="34"/>
        <v>44004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4">
        <f t="shared" si="35"/>
        <v>0</v>
      </c>
      <c r="T176" s="18"/>
      <c r="U176" s="18"/>
      <c r="V176" s="7"/>
    </row>
    <row r="177" spans="1:22" ht="15" customHeight="1">
      <c r="A177" s="4"/>
      <c r="B177" s="10" t="str">
        <f t="shared" si="33"/>
        <v>יח סיון תשפד</v>
      </c>
      <c r="C177" s="11">
        <v>44005</v>
      </c>
      <c r="D177" s="12">
        <f t="shared" si="34"/>
        <v>44005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4">
        <f t="shared" si="35"/>
        <v>0</v>
      </c>
      <c r="T177" s="18"/>
      <c r="U177" s="18"/>
      <c r="V177" s="7"/>
    </row>
    <row r="178" spans="1:22" ht="15" customHeight="1">
      <c r="A178" s="4"/>
      <c r="B178" s="10" t="str">
        <f t="shared" si="33"/>
        <v>יט סיון תשפד</v>
      </c>
      <c r="C178" s="11">
        <v>44006</v>
      </c>
      <c r="D178" s="12">
        <f t="shared" si="34"/>
        <v>44006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4">
        <f t="shared" si="35"/>
        <v>0</v>
      </c>
      <c r="T178" s="18"/>
      <c r="U178" s="18"/>
      <c r="V178" s="7"/>
    </row>
    <row r="179" spans="1:22" ht="15" customHeight="1">
      <c r="A179" s="4"/>
      <c r="B179" s="10" t="str">
        <f t="shared" si="33"/>
        <v>כ סיון תשפד</v>
      </c>
      <c r="C179" s="11">
        <v>44007</v>
      </c>
      <c r="D179" s="12">
        <f t="shared" si="34"/>
        <v>44007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4">
        <f t="shared" si="35"/>
        <v>0</v>
      </c>
      <c r="T179" s="18"/>
      <c r="U179" s="18"/>
      <c r="V179" s="7"/>
    </row>
    <row r="180" spans="1:22" ht="15" customHeight="1">
      <c r="A180" s="4"/>
      <c r="B180" s="10" t="str">
        <f t="shared" si="33"/>
        <v>כא סיון תשפד</v>
      </c>
      <c r="C180" s="11">
        <v>44008</v>
      </c>
      <c r="D180" s="12">
        <f t="shared" si="34"/>
        <v>44008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4">
        <f t="shared" si="35"/>
        <v>0</v>
      </c>
      <c r="T180" s="18"/>
      <c r="U180" s="18"/>
      <c r="V180" s="7"/>
    </row>
    <row r="181" spans="1:22" ht="15" customHeight="1">
      <c r="A181" s="4"/>
      <c r="B181" s="10" t="str">
        <f t="shared" si="33"/>
        <v>כב סיון תשפד</v>
      </c>
      <c r="C181" s="11">
        <v>44009</v>
      </c>
      <c r="D181" s="12">
        <f t="shared" si="34"/>
        <v>44009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4">
        <f t="shared" si="35"/>
        <v>0</v>
      </c>
      <c r="T181" s="18"/>
      <c r="U181" s="18"/>
      <c r="V181" s="7"/>
    </row>
    <row r="182" spans="1:22" ht="15" customHeight="1">
      <c r="A182" s="4"/>
      <c r="B182" s="10" t="str">
        <f t="shared" si="33"/>
        <v>כג סיון תשפד</v>
      </c>
      <c r="C182" s="11">
        <v>44010</v>
      </c>
      <c r="D182" s="12">
        <f t="shared" si="34"/>
        <v>44010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4">
        <f t="shared" si="35"/>
        <v>0</v>
      </c>
      <c r="T182" s="18"/>
      <c r="U182" s="18"/>
      <c r="V182" s="7"/>
    </row>
    <row r="183" spans="1:22" ht="15" customHeight="1">
      <c r="A183" s="4"/>
      <c r="B183" s="10" t="str">
        <f t="shared" si="33"/>
        <v>כד סיון תשפד</v>
      </c>
      <c r="C183" s="11">
        <v>44011</v>
      </c>
      <c r="D183" s="12">
        <f t="shared" si="34"/>
        <v>44011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4">
        <f t="shared" si="35"/>
        <v>0</v>
      </c>
      <c r="T183" s="19"/>
      <c r="U183" s="19"/>
      <c r="V183" s="7"/>
    </row>
    <row r="184" spans="1:22" ht="15" customHeight="1">
      <c r="A184" s="4"/>
      <c r="B184" s="10" t="str">
        <f t="shared" si="33"/>
        <v>כה סיון תשפד</v>
      </c>
      <c r="C184" s="11">
        <v>44012</v>
      </c>
      <c r="D184" s="12">
        <f t="shared" si="34"/>
        <v>44012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4">
        <f t="shared" si="35"/>
        <v>0</v>
      </c>
      <c r="T184" s="17">
        <f t="shared" ref="T184" si="38">SUM(S184:S197)</f>
        <v>0</v>
      </c>
      <c r="U184" s="17">
        <f t="shared" ref="U184" si="39">IF(T184&gt;0,T184-X$1+U170,0)</f>
        <v>0</v>
      </c>
      <c r="V184" s="7"/>
    </row>
    <row r="185" spans="1:22" ht="15" customHeight="1">
      <c r="A185" s="4"/>
      <c r="B185" s="10" t="str">
        <f t="shared" si="33"/>
        <v>כו סיון תשפד</v>
      </c>
      <c r="C185" s="11">
        <v>44013</v>
      </c>
      <c r="D185" s="12">
        <f t="shared" si="34"/>
        <v>44013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4">
        <f t="shared" si="35"/>
        <v>0</v>
      </c>
      <c r="T185" s="18"/>
      <c r="U185" s="18"/>
      <c r="V185" s="7"/>
    </row>
    <row r="186" spans="1:22" ht="15" customHeight="1">
      <c r="A186" s="4"/>
      <c r="B186" s="10" t="str">
        <f t="shared" si="33"/>
        <v>כז סיון תשפד</v>
      </c>
      <c r="C186" s="11">
        <v>44014</v>
      </c>
      <c r="D186" s="12">
        <f t="shared" si="34"/>
        <v>44014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4">
        <f t="shared" si="35"/>
        <v>0</v>
      </c>
      <c r="T186" s="18"/>
      <c r="U186" s="18"/>
      <c r="V186" s="7"/>
    </row>
    <row r="187" spans="1:22" ht="15" customHeight="1">
      <c r="A187" s="4"/>
      <c r="B187" s="10" t="str">
        <f t="shared" si="33"/>
        <v>כח סיון תשפד</v>
      </c>
      <c r="C187" s="11">
        <v>44015</v>
      </c>
      <c r="D187" s="12">
        <f t="shared" si="34"/>
        <v>44015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4">
        <f t="shared" si="35"/>
        <v>0</v>
      </c>
      <c r="T187" s="18"/>
      <c r="U187" s="18"/>
      <c r="V187" s="7"/>
    </row>
    <row r="188" spans="1:22" ht="15" customHeight="1">
      <c r="A188" s="4"/>
      <c r="B188" s="10" t="str">
        <f t="shared" si="33"/>
        <v>כט סיון תשפד</v>
      </c>
      <c r="C188" s="11">
        <v>44016</v>
      </c>
      <c r="D188" s="12">
        <f t="shared" si="34"/>
        <v>44016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4">
        <f t="shared" si="35"/>
        <v>0</v>
      </c>
      <c r="T188" s="18"/>
      <c r="U188" s="18"/>
      <c r="V188" s="7"/>
    </row>
    <row r="189" spans="1:22" ht="15" customHeight="1">
      <c r="A189" s="4"/>
      <c r="B189" s="10" t="str">
        <f t="shared" si="33"/>
        <v>ל סיון תשפד</v>
      </c>
      <c r="C189" s="11">
        <v>44017</v>
      </c>
      <c r="D189" s="12">
        <f t="shared" si="34"/>
        <v>44017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4">
        <f t="shared" si="35"/>
        <v>0</v>
      </c>
      <c r="T189" s="18"/>
      <c r="U189" s="18"/>
      <c r="V189" s="7"/>
    </row>
    <row r="190" spans="1:22" ht="15" customHeight="1">
      <c r="A190" s="4"/>
      <c r="B190" s="10" t="str">
        <f t="shared" si="33"/>
        <v>א תמוז תשפד</v>
      </c>
      <c r="C190" s="11">
        <v>44018</v>
      </c>
      <c r="D190" s="12">
        <f t="shared" si="34"/>
        <v>44018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4">
        <f t="shared" si="35"/>
        <v>0</v>
      </c>
      <c r="T190" s="18"/>
      <c r="U190" s="18"/>
      <c r="V190" s="7"/>
    </row>
    <row r="191" spans="1:22" ht="15" customHeight="1">
      <c r="A191" s="4"/>
      <c r="B191" s="10" t="str">
        <f t="shared" si="33"/>
        <v>ב תמוז תשפד</v>
      </c>
      <c r="C191" s="11">
        <v>44019</v>
      </c>
      <c r="D191" s="12">
        <f t="shared" si="34"/>
        <v>44019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4">
        <f t="shared" si="35"/>
        <v>0</v>
      </c>
      <c r="T191" s="18"/>
      <c r="U191" s="18"/>
      <c r="V191" s="7"/>
    </row>
    <row r="192" spans="1:22" ht="15" customHeight="1">
      <c r="A192" s="4"/>
      <c r="B192" s="10" t="str">
        <f t="shared" si="33"/>
        <v>ג תמוז תשפד</v>
      </c>
      <c r="C192" s="11">
        <v>44020</v>
      </c>
      <c r="D192" s="12">
        <f t="shared" si="34"/>
        <v>44020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4">
        <f t="shared" si="35"/>
        <v>0</v>
      </c>
      <c r="T192" s="18"/>
      <c r="U192" s="18"/>
      <c r="V192" s="7"/>
    </row>
    <row r="193" spans="1:22" ht="15" customHeight="1">
      <c r="A193" s="4"/>
      <c r="B193" s="10" t="str">
        <f t="shared" si="33"/>
        <v>ד תמוז תשפד</v>
      </c>
      <c r="C193" s="11">
        <v>44021</v>
      </c>
      <c r="D193" s="12">
        <f t="shared" si="34"/>
        <v>44021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4">
        <f t="shared" si="35"/>
        <v>0</v>
      </c>
      <c r="T193" s="18"/>
      <c r="U193" s="18"/>
      <c r="V193" s="7"/>
    </row>
    <row r="194" spans="1:22" ht="15" customHeight="1">
      <c r="A194" s="4"/>
      <c r="B194" s="10" t="str">
        <f t="shared" si="33"/>
        <v>ה תמוז תשפד</v>
      </c>
      <c r="C194" s="11">
        <v>44022</v>
      </c>
      <c r="D194" s="12">
        <f t="shared" si="34"/>
        <v>44022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4">
        <f t="shared" si="35"/>
        <v>0</v>
      </c>
      <c r="T194" s="18"/>
      <c r="U194" s="18"/>
      <c r="V194" s="7"/>
    </row>
    <row r="195" spans="1:22" ht="15" customHeight="1">
      <c r="A195" s="4"/>
      <c r="B195" s="10" t="str">
        <f t="shared" si="33"/>
        <v>ו תמוז תשפד</v>
      </c>
      <c r="C195" s="11">
        <v>44023</v>
      </c>
      <c r="D195" s="12">
        <f t="shared" si="34"/>
        <v>44023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4">
        <f t="shared" si="35"/>
        <v>0</v>
      </c>
      <c r="T195" s="18"/>
      <c r="U195" s="18"/>
      <c r="V195" s="7"/>
    </row>
    <row r="196" spans="1:22" ht="15" customHeight="1">
      <c r="A196" s="4"/>
      <c r="B196" s="10" t="str">
        <f t="shared" si="33"/>
        <v>ז תמוז תשפד</v>
      </c>
      <c r="C196" s="11">
        <v>44024</v>
      </c>
      <c r="D196" s="12">
        <f t="shared" si="34"/>
        <v>44024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4">
        <f t="shared" si="35"/>
        <v>0</v>
      </c>
      <c r="T196" s="18"/>
      <c r="U196" s="18"/>
      <c r="V196" s="7"/>
    </row>
    <row r="197" spans="1:22" ht="15" customHeight="1">
      <c r="A197" s="4"/>
      <c r="B197" s="10" t="str">
        <f t="shared" si="33"/>
        <v>ח תמוז תשפד</v>
      </c>
      <c r="C197" s="11">
        <v>44025</v>
      </c>
      <c r="D197" s="12">
        <f t="shared" si="34"/>
        <v>44025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4">
        <f t="shared" si="35"/>
        <v>0</v>
      </c>
      <c r="T197" s="19"/>
      <c r="U197" s="19"/>
      <c r="V197" s="7"/>
    </row>
    <row r="198" spans="1:22" ht="15" customHeight="1">
      <c r="A198" s="4"/>
      <c r="B198" s="10" t="str">
        <f t="shared" si="33"/>
        <v>ט תמוז תשפד</v>
      </c>
      <c r="C198" s="11">
        <v>44026</v>
      </c>
      <c r="D198" s="12">
        <f t="shared" si="34"/>
        <v>44026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4">
        <f t="shared" si="35"/>
        <v>0</v>
      </c>
      <c r="T198" s="17">
        <f t="shared" ref="T198" si="40">SUM(S198:S211)</f>
        <v>0</v>
      </c>
      <c r="U198" s="17">
        <f t="shared" ref="U198" si="41">IF(T198&gt;0,T198-X$1+U184,0)</f>
        <v>0</v>
      </c>
      <c r="V198" s="7"/>
    </row>
    <row r="199" spans="1:22" ht="15" customHeight="1">
      <c r="A199" s="4"/>
      <c r="B199" s="10" t="str">
        <f t="shared" si="33"/>
        <v>י תמוז תשפד</v>
      </c>
      <c r="C199" s="11">
        <v>44027</v>
      </c>
      <c r="D199" s="12">
        <f t="shared" si="34"/>
        <v>44027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4">
        <f t="shared" si="35"/>
        <v>0</v>
      </c>
      <c r="T199" s="18"/>
      <c r="U199" s="18"/>
      <c r="V199" s="7"/>
    </row>
    <row r="200" spans="1:22" ht="15" customHeight="1">
      <c r="A200" s="4"/>
      <c r="B200" s="10" t="str">
        <f t="shared" si="33"/>
        <v>יא תמוז תשפד</v>
      </c>
      <c r="C200" s="11">
        <v>44028</v>
      </c>
      <c r="D200" s="12">
        <f t="shared" si="34"/>
        <v>44028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4">
        <f t="shared" si="35"/>
        <v>0</v>
      </c>
      <c r="T200" s="18"/>
      <c r="U200" s="18"/>
      <c r="V200" s="7"/>
    </row>
    <row r="201" spans="1:22" ht="15" customHeight="1">
      <c r="A201" s="4"/>
      <c r="B201" s="10" t="str">
        <f t="shared" si="33"/>
        <v>יב תמוז תשפד</v>
      </c>
      <c r="C201" s="11">
        <v>44029</v>
      </c>
      <c r="D201" s="12">
        <f t="shared" si="34"/>
        <v>44029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4">
        <f t="shared" si="35"/>
        <v>0</v>
      </c>
      <c r="T201" s="18"/>
      <c r="U201" s="18"/>
      <c r="V201" s="7"/>
    </row>
    <row r="202" spans="1:22" ht="15" customHeight="1">
      <c r="A202" s="4"/>
      <c r="B202" s="10" t="str">
        <f t="shared" si="33"/>
        <v>יג תמוז תשפד</v>
      </c>
      <c r="C202" s="11">
        <v>44030</v>
      </c>
      <c r="D202" s="12">
        <f t="shared" si="34"/>
        <v>44030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4">
        <f t="shared" si="35"/>
        <v>0</v>
      </c>
      <c r="T202" s="18"/>
      <c r="U202" s="18"/>
      <c r="V202" s="7"/>
    </row>
    <row r="203" spans="1:22" ht="15" customHeight="1">
      <c r="A203" s="4"/>
      <c r="B203" s="10" t="str">
        <f t="shared" si="33"/>
        <v>יד תמוז תשפד</v>
      </c>
      <c r="C203" s="11">
        <v>44031</v>
      </c>
      <c r="D203" s="12">
        <f t="shared" si="34"/>
        <v>44031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4">
        <f t="shared" si="35"/>
        <v>0</v>
      </c>
      <c r="T203" s="18"/>
      <c r="U203" s="18"/>
      <c r="V203" s="7"/>
    </row>
    <row r="204" spans="1:22" ht="15" customHeight="1">
      <c r="A204" s="4"/>
      <c r="B204" s="10" t="str">
        <f t="shared" si="33"/>
        <v>טו תמוז תשפד</v>
      </c>
      <c r="C204" s="11">
        <v>44032</v>
      </c>
      <c r="D204" s="12">
        <f t="shared" si="34"/>
        <v>44032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4">
        <f t="shared" si="35"/>
        <v>0</v>
      </c>
      <c r="T204" s="18"/>
      <c r="U204" s="18"/>
      <c r="V204" s="7"/>
    </row>
    <row r="205" spans="1:22" ht="15" customHeight="1">
      <c r="A205" s="4"/>
      <c r="B205" s="10" t="str">
        <f t="shared" si="33"/>
        <v>טז תמוז תשפד</v>
      </c>
      <c r="C205" s="11">
        <v>44033</v>
      </c>
      <c r="D205" s="12">
        <f t="shared" si="34"/>
        <v>44033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4">
        <f t="shared" si="35"/>
        <v>0</v>
      </c>
      <c r="T205" s="18"/>
      <c r="U205" s="18"/>
      <c r="V205" s="7"/>
    </row>
    <row r="206" spans="1:22" ht="15" customHeight="1">
      <c r="A206" s="4"/>
      <c r="B206" s="10" t="str">
        <f t="shared" si="33"/>
        <v>יז תמוז תשפד</v>
      </c>
      <c r="C206" s="11">
        <v>44034</v>
      </c>
      <c r="D206" s="12">
        <f t="shared" si="34"/>
        <v>44034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4">
        <f t="shared" si="35"/>
        <v>0</v>
      </c>
      <c r="T206" s="18"/>
      <c r="U206" s="18"/>
      <c r="V206" s="7"/>
    </row>
    <row r="207" spans="1:22" ht="15" customHeight="1">
      <c r="A207" s="4"/>
      <c r="B207" s="10" t="str">
        <f t="shared" si="33"/>
        <v>יח תמוז תשפד</v>
      </c>
      <c r="C207" s="11">
        <v>44035</v>
      </c>
      <c r="D207" s="12">
        <f t="shared" si="34"/>
        <v>44035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4">
        <f t="shared" si="35"/>
        <v>0</v>
      </c>
      <c r="T207" s="18"/>
      <c r="U207" s="18"/>
      <c r="V207" s="7"/>
    </row>
    <row r="208" spans="1:22" ht="15" customHeight="1">
      <c r="A208" s="4"/>
      <c r="B208" s="10" t="str">
        <f t="shared" si="33"/>
        <v>יט תמוז תשפד</v>
      </c>
      <c r="C208" s="11">
        <v>44036</v>
      </c>
      <c r="D208" s="12">
        <f t="shared" si="34"/>
        <v>44036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4">
        <f t="shared" si="35"/>
        <v>0</v>
      </c>
      <c r="T208" s="18"/>
      <c r="U208" s="18"/>
      <c r="V208" s="7"/>
    </row>
    <row r="209" spans="1:22" ht="15" customHeight="1">
      <c r="A209" s="4"/>
      <c r="B209" s="10" t="str">
        <f t="shared" si="33"/>
        <v>כ תמוז תשפד</v>
      </c>
      <c r="C209" s="11">
        <v>44037</v>
      </c>
      <c r="D209" s="12">
        <f t="shared" si="34"/>
        <v>44037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4">
        <f t="shared" si="35"/>
        <v>0</v>
      </c>
      <c r="T209" s="18"/>
      <c r="U209" s="18"/>
      <c r="V209" s="7"/>
    </row>
    <row r="210" spans="1:22" ht="15" customHeight="1">
      <c r="A210" s="4"/>
      <c r="B210" s="10" t="str">
        <f t="shared" si="33"/>
        <v>כא תמוז תשפד</v>
      </c>
      <c r="C210" s="11">
        <v>44038</v>
      </c>
      <c r="D210" s="12">
        <f t="shared" si="34"/>
        <v>44038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4">
        <f t="shared" si="35"/>
        <v>0</v>
      </c>
      <c r="T210" s="18"/>
      <c r="U210" s="18"/>
      <c r="V210" s="7"/>
    </row>
    <row r="211" spans="1:22" ht="15" customHeight="1">
      <c r="A211" s="4"/>
      <c r="B211" s="10" t="str">
        <f t="shared" si="33"/>
        <v>כב תמוז תשפד</v>
      </c>
      <c r="C211" s="11">
        <v>44039</v>
      </c>
      <c r="D211" s="12">
        <f t="shared" si="34"/>
        <v>44039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4">
        <f t="shared" si="35"/>
        <v>0</v>
      </c>
      <c r="T211" s="19"/>
      <c r="U211" s="19"/>
      <c r="V211" s="7"/>
    </row>
    <row r="212" spans="1:22" ht="15" customHeight="1">
      <c r="A212" s="4"/>
      <c r="B212" s="10" t="str">
        <f t="shared" si="33"/>
        <v>כג תמוז תשפד</v>
      </c>
      <c r="C212" s="11">
        <v>44040</v>
      </c>
      <c r="D212" s="12">
        <f t="shared" si="34"/>
        <v>44040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4">
        <f t="shared" si="35"/>
        <v>0</v>
      </c>
      <c r="T212" s="17">
        <f t="shared" ref="T212" si="42">SUM(S212:S225)</f>
        <v>0</v>
      </c>
      <c r="U212" s="17">
        <f t="shared" ref="U212" si="43">IF(T212&gt;0,T212-X$1+U198,0)</f>
        <v>0</v>
      </c>
      <c r="V212" s="7"/>
    </row>
    <row r="213" spans="1:22" ht="15" customHeight="1">
      <c r="A213" s="4"/>
      <c r="B213" s="10" t="str">
        <f t="shared" si="33"/>
        <v>כד תמוז תשפד</v>
      </c>
      <c r="C213" s="11">
        <v>44041</v>
      </c>
      <c r="D213" s="12">
        <f t="shared" si="34"/>
        <v>44041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4">
        <f t="shared" si="35"/>
        <v>0</v>
      </c>
      <c r="T213" s="18"/>
      <c r="U213" s="18"/>
      <c r="V213" s="7"/>
    </row>
    <row r="214" spans="1:22" ht="15" customHeight="1">
      <c r="A214" s="4"/>
      <c r="B214" s="10" t="str">
        <f t="shared" si="33"/>
        <v>כה תמוז תשפד</v>
      </c>
      <c r="C214" s="11">
        <v>44042</v>
      </c>
      <c r="D214" s="12">
        <f t="shared" si="34"/>
        <v>44042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4">
        <f t="shared" si="35"/>
        <v>0</v>
      </c>
      <c r="T214" s="18"/>
      <c r="U214" s="18"/>
      <c r="V214" s="7"/>
    </row>
    <row r="215" spans="1:22" ht="15" customHeight="1">
      <c r="A215" s="4"/>
      <c r="B215" s="10" t="str">
        <f t="shared" si="33"/>
        <v>כו תמוז תשפד</v>
      </c>
      <c r="C215" s="11">
        <v>44043</v>
      </c>
      <c r="D215" s="12">
        <f t="shared" si="34"/>
        <v>44043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4">
        <f t="shared" si="35"/>
        <v>0</v>
      </c>
      <c r="T215" s="18"/>
      <c r="U215" s="18"/>
      <c r="V215" s="7"/>
    </row>
    <row r="216" spans="1:22" ht="15" customHeight="1">
      <c r="A216" s="4"/>
      <c r="B216" s="10" t="str">
        <f t="shared" si="33"/>
        <v>כז תמוז תשפד</v>
      </c>
      <c r="C216" s="11">
        <v>44044</v>
      </c>
      <c r="D216" s="12">
        <f t="shared" si="34"/>
        <v>44044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4">
        <f t="shared" si="35"/>
        <v>0</v>
      </c>
      <c r="T216" s="18"/>
      <c r="U216" s="18"/>
      <c r="V216" s="7"/>
    </row>
    <row r="217" spans="1:22" ht="15" customHeight="1">
      <c r="A217" s="4"/>
      <c r="B217" s="10" t="str">
        <f t="shared" si="33"/>
        <v>כח תמוז תשפד</v>
      </c>
      <c r="C217" s="11">
        <v>44045</v>
      </c>
      <c r="D217" s="12">
        <f t="shared" si="34"/>
        <v>44045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4">
        <f t="shared" si="35"/>
        <v>0</v>
      </c>
      <c r="T217" s="18"/>
      <c r="U217" s="18"/>
      <c r="V217" s="7"/>
    </row>
    <row r="218" spans="1:22" ht="15" customHeight="1">
      <c r="A218" s="4"/>
      <c r="B218" s="10" t="str">
        <f t="shared" si="33"/>
        <v>כט תמוז תשפד</v>
      </c>
      <c r="C218" s="11">
        <v>44046</v>
      </c>
      <c r="D218" s="12">
        <f t="shared" si="34"/>
        <v>44046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4">
        <f t="shared" si="35"/>
        <v>0</v>
      </c>
      <c r="T218" s="18"/>
      <c r="U218" s="18"/>
      <c r="V218" s="7"/>
    </row>
    <row r="219" spans="1:22" ht="15" customHeight="1">
      <c r="A219" s="4"/>
      <c r="B219" s="10" t="str">
        <f t="shared" si="33"/>
        <v>א אב תשפד</v>
      </c>
      <c r="C219" s="11">
        <v>44047</v>
      </c>
      <c r="D219" s="12">
        <f t="shared" si="34"/>
        <v>44047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4">
        <f t="shared" si="35"/>
        <v>0</v>
      </c>
      <c r="T219" s="18"/>
      <c r="U219" s="18"/>
      <c r="V219" s="7"/>
    </row>
    <row r="220" spans="1:22" ht="15" customHeight="1">
      <c r="A220" s="4"/>
      <c r="B220" s="10" t="str">
        <f t="shared" si="33"/>
        <v>ב אב תשפד</v>
      </c>
      <c r="C220" s="11">
        <v>44048</v>
      </c>
      <c r="D220" s="12">
        <f t="shared" si="34"/>
        <v>44048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4">
        <f t="shared" si="35"/>
        <v>0</v>
      </c>
      <c r="T220" s="18"/>
      <c r="U220" s="18"/>
      <c r="V220" s="7"/>
    </row>
    <row r="221" spans="1:22" ht="15" customHeight="1">
      <c r="A221" s="4"/>
      <c r="B221" s="10" t="str">
        <f t="shared" si="33"/>
        <v>ג אב תשפד</v>
      </c>
      <c r="C221" s="11">
        <v>44049</v>
      </c>
      <c r="D221" s="12">
        <f t="shared" si="34"/>
        <v>44049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4">
        <f t="shared" si="35"/>
        <v>0</v>
      </c>
      <c r="T221" s="18"/>
      <c r="U221" s="18"/>
      <c r="V221" s="7"/>
    </row>
    <row r="222" spans="1:22" ht="15" customHeight="1">
      <c r="A222" s="4"/>
      <c r="B222" s="10" t="str">
        <f t="shared" si="33"/>
        <v>ד אב תשפד</v>
      </c>
      <c r="C222" s="11">
        <v>44050</v>
      </c>
      <c r="D222" s="12">
        <f t="shared" si="34"/>
        <v>44050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4">
        <f t="shared" si="35"/>
        <v>0</v>
      </c>
      <c r="T222" s="18"/>
      <c r="U222" s="18"/>
      <c r="V222" s="7"/>
    </row>
    <row r="223" spans="1:22" ht="15" customHeight="1">
      <c r="A223" s="4"/>
      <c r="B223" s="10" t="str">
        <f t="shared" ref="B223:B286" si="44">_xlfn.CONCAT(CHOOSE(LEFT(TEXT(C223,"[$-he-IL,8]dd mmmm yyyy;@"),2),"א","ב","ג","ד","ה","ו","ז","ח","ט","י","יא","יב","יג","יד","טו","טז","יז","יח","יט","כ","כא","כב","כג","כד","כה","כו","כז","כח","כט","ל"),MID(TEXT(C223,"[$-he-IL,8]dd mmmm yyyy;@"),3,LEN(TEXT(C223,"[$-he-IL,8]dd mmmm yyyy;@"))-6),IFERROR(CHOOSE(MID(TEXT(C223,"[$-he-IL,8]dd mmmm yyyy;@"),LEN(TEXT(C223,"[$-he-IL,8]dd mmmm yyyy;@"))-2,1),"ק","ר","ש","ת","תק","תר","תש","תת","תתר"),""),IFERROR(CHOOSE(MID(TEXT(C223,"[$-he-IL,8]dd mmmm yyyy;@"),LEN(TEXT(C223,"[$-he-IL,8]dd mmmm yyyy;@"))-1,1),"י","כ","ל","מ","נ","ס","ע","פ","צ"),""),IFERROR(CHOOSE(MID(TEXT(C223,"[$-he-IL,8]dd mmmm yyyy;@"),LEN(TEXT(C223,"[$-he-IL,8]dd mmmm yyyy;@"))-0,1),"א","ב","ג","ד","ה","ו","ז","ח","ט","י"),""))</f>
        <v>ה אב תשפד</v>
      </c>
      <c r="C223" s="11">
        <v>44051</v>
      </c>
      <c r="D223" s="12">
        <f t="shared" ref="D223:D286" si="45">C223</f>
        <v>44051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4">
        <f t="shared" ref="S223:S286" si="46">F223-E223+H223-G223+J223-I223+L223-K223+R223-Q223+P223-O223+N223-M223</f>
        <v>0</v>
      </c>
      <c r="T223" s="18"/>
      <c r="U223" s="18"/>
      <c r="V223" s="7"/>
    </row>
    <row r="224" spans="1:22" ht="15" customHeight="1">
      <c r="A224" s="4"/>
      <c r="B224" s="10" t="str">
        <f t="shared" si="44"/>
        <v>ו אב תשפד</v>
      </c>
      <c r="C224" s="11">
        <v>44052</v>
      </c>
      <c r="D224" s="12">
        <f t="shared" si="45"/>
        <v>44052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4">
        <f t="shared" si="46"/>
        <v>0</v>
      </c>
      <c r="T224" s="18"/>
      <c r="U224" s="18"/>
      <c r="V224" s="7"/>
    </row>
    <row r="225" spans="1:22" ht="15" customHeight="1">
      <c r="A225" s="4"/>
      <c r="B225" s="10" t="str">
        <f t="shared" si="44"/>
        <v>ז אב תשפד</v>
      </c>
      <c r="C225" s="11">
        <v>44053</v>
      </c>
      <c r="D225" s="12">
        <f t="shared" si="45"/>
        <v>44053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4">
        <f t="shared" si="46"/>
        <v>0</v>
      </c>
      <c r="T225" s="19"/>
      <c r="U225" s="19"/>
      <c r="V225" s="7"/>
    </row>
    <row r="226" spans="1:22" ht="15" customHeight="1">
      <c r="A226" s="4"/>
      <c r="B226" s="10" t="str">
        <f t="shared" si="44"/>
        <v>ח אב תשפד</v>
      </c>
      <c r="C226" s="11">
        <v>44054</v>
      </c>
      <c r="D226" s="12">
        <f t="shared" si="45"/>
        <v>44054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4">
        <f t="shared" si="46"/>
        <v>0</v>
      </c>
      <c r="T226" s="17">
        <f t="shared" ref="T226" si="47">SUM(S226:S239)</f>
        <v>0</v>
      </c>
      <c r="U226" s="17">
        <f t="shared" ref="U226" si="48">IF(T226&gt;0,T226-X$1+U212,0)</f>
        <v>0</v>
      </c>
      <c r="V226" s="7"/>
    </row>
    <row r="227" spans="1:22" ht="15" customHeight="1">
      <c r="A227" s="4"/>
      <c r="B227" s="10" t="str">
        <f t="shared" si="44"/>
        <v>ט אב תשפד</v>
      </c>
      <c r="C227" s="11">
        <v>44055</v>
      </c>
      <c r="D227" s="12">
        <f t="shared" si="45"/>
        <v>44055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4">
        <f t="shared" si="46"/>
        <v>0</v>
      </c>
      <c r="T227" s="18"/>
      <c r="U227" s="18"/>
      <c r="V227" s="7"/>
    </row>
    <row r="228" spans="1:22" ht="15" customHeight="1">
      <c r="A228" s="4"/>
      <c r="B228" s="10" t="str">
        <f t="shared" si="44"/>
        <v>י אב תשפד</v>
      </c>
      <c r="C228" s="11">
        <v>44056</v>
      </c>
      <c r="D228" s="12">
        <f t="shared" si="45"/>
        <v>44056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4">
        <f t="shared" si="46"/>
        <v>0</v>
      </c>
      <c r="T228" s="18"/>
      <c r="U228" s="18"/>
      <c r="V228" s="7"/>
    </row>
    <row r="229" spans="1:22" ht="15" customHeight="1">
      <c r="A229" s="4"/>
      <c r="B229" s="10" t="str">
        <f t="shared" si="44"/>
        <v>יא אב תשפד</v>
      </c>
      <c r="C229" s="11">
        <v>44057</v>
      </c>
      <c r="D229" s="12">
        <f t="shared" si="45"/>
        <v>44057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4">
        <f t="shared" si="46"/>
        <v>0</v>
      </c>
      <c r="T229" s="18"/>
      <c r="U229" s="18"/>
      <c r="V229" s="7"/>
    </row>
    <row r="230" spans="1:22" ht="15" customHeight="1">
      <c r="A230" s="4"/>
      <c r="B230" s="10" t="str">
        <f t="shared" si="44"/>
        <v>יב אב תשפד</v>
      </c>
      <c r="C230" s="11">
        <v>44058</v>
      </c>
      <c r="D230" s="12">
        <f t="shared" si="45"/>
        <v>44058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4">
        <f t="shared" si="46"/>
        <v>0</v>
      </c>
      <c r="T230" s="18"/>
      <c r="U230" s="18"/>
      <c r="V230" s="7"/>
    </row>
    <row r="231" spans="1:22" ht="15" customHeight="1">
      <c r="A231" s="4"/>
      <c r="B231" s="10" t="str">
        <f t="shared" si="44"/>
        <v>יג אב תשפד</v>
      </c>
      <c r="C231" s="11">
        <v>44059</v>
      </c>
      <c r="D231" s="12">
        <f t="shared" si="45"/>
        <v>44059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4">
        <f t="shared" si="46"/>
        <v>0</v>
      </c>
      <c r="T231" s="18"/>
      <c r="U231" s="18"/>
      <c r="V231" s="7"/>
    </row>
    <row r="232" spans="1:22" ht="15" customHeight="1">
      <c r="A232" s="4"/>
      <c r="B232" s="10" t="str">
        <f t="shared" si="44"/>
        <v>יד אב תשפד</v>
      </c>
      <c r="C232" s="11">
        <v>44060</v>
      </c>
      <c r="D232" s="12">
        <f t="shared" si="45"/>
        <v>44060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4">
        <f t="shared" si="46"/>
        <v>0</v>
      </c>
      <c r="T232" s="18"/>
      <c r="U232" s="18"/>
      <c r="V232" s="7"/>
    </row>
    <row r="233" spans="1:22" ht="15" customHeight="1">
      <c r="A233" s="4"/>
      <c r="B233" s="10" t="str">
        <f t="shared" si="44"/>
        <v>טו אב תשפד</v>
      </c>
      <c r="C233" s="11">
        <v>44061</v>
      </c>
      <c r="D233" s="12">
        <f t="shared" si="45"/>
        <v>44061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4">
        <f t="shared" si="46"/>
        <v>0</v>
      </c>
      <c r="T233" s="18"/>
      <c r="U233" s="18"/>
      <c r="V233" s="7"/>
    </row>
    <row r="234" spans="1:22" ht="15" customHeight="1">
      <c r="A234" s="4"/>
      <c r="B234" s="10" t="str">
        <f t="shared" si="44"/>
        <v>טז אב תשפד</v>
      </c>
      <c r="C234" s="11">
        <v>44062</v>
      </c>
      <c r="D234" s="12">
        <f t="shared" si="45"/>
        <v>44062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4">
        <f t="shared" si="46"/>
        <v>0</v>
      </c>
      <c r="T234" s="18"/>
      <c r="U234" s="18"/>
      <c r="V234" s="7"/>
    </row>
    <row r="235" spans="1:22" ht="15" customHeight="1">
      <c r="A235" s="4"/>
      <c r="B235" s="10" t="str">
        <f t="shared" si="44"/>
        <v>יז אב תשפד</v>
      </c>
      <c r="C235" s="11">
        <v>44063</v>
      </c>
      <c r="D235" s="12">
        <f t="shared" si="45"/>
        <v>44063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4">
        <f t="shared" si="46"/>
        <v>0</v>
      </c>
      <c r="T235" s="18"/>
      <c r="U235" s="18"/>
      <c r="V235" s="7"/>
    </row>
    <row r="236" spans="1:22" ht="15" customHeight="1">
      <c r="A236" s="4"/>
      <c r="B236" s="10" t="str">
        <f t="shared" si="44"/>
        <v>יח אב תשפד</v>
      </c>
      <c r="C236" s="11">
        <v>44064</v>
      </c>
      <c r="D236" s="12">
        <f t="shared" si="45"/>
        <v>44064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4">
        <f t="shared" si="46"/>
        <v>0</v>
      </c>
      <c r="T236" s="18"/>
      <c r="U236" s="18"/>
      <c r="V236" s="7"/>
    </row>
    <row r="237" spans="1:22" ht="15" customHeight="1">
      <c r="A237" s="4"/>
      <c r="B237" s="10" t="str">
        <f t="shared" si="44"/>
        <v>יט אב תשפד</v>
      </c>
      <c r="C237" s="11">
        <v>44065</v>
      </c>
      <c r="D237" s="12">
        <f t="shared" si="45"/>
        <v>44065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4">
        <f t="shared" si="46"/>
        <v>0</v>
      </c>
      <c r="T237" s="18"/>
      <c r="U237" s="18"/>
      <c r="V237" s="7"/>
    </row>
    <row r="238" spans="1:22" ht="15" customHeight="1">
      <c r="A238" s="4"/>
      <c r="B238" s="10" t="str">
        <f t="shared" si="44"/>
        <v>כ אב תשפד</v>
      </c>
      <c r="C238" s="11">
        <v>44066</v>
      </c>
      <c r="D238" s="12">
        <f t="shared" si="45"/>
        <v>44066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4">
        <f t="shared" si="46"/>
        <v>0</v>
      </c>
      <c r="T238" s="18"/>
      <c r="U238" s="18"/>
      <c r="V238" s="7"/>
    </row>
    <row r="239" spans="1:22" ht="15" customHeight="1">
      <c r="A239" s="4"/>
      <c r="B239" s="10" t="str">
        <f t="shared" si="44"/>
        <v>כא אב תשפד</v>
      </c>
      <c r="C239" s="11">
        <v>44067</v>
      </c>
      <c r="D239" s="12">
        <f t="shared" si="45"/>
        <v>44067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>
        <f t="shared" si="46"/>
        <v>0</v>
      </c>
      <c r="T239" s="19"/>
      <c r="U239" s="19"/>
      <c r="V239" s="7"/>
    </row>
    <row r="240" spans="1:22" ht="15" customHeight="1">
      <c r="A240" s="4"/>
      <c r="B240" s="10" t="str">
        <f t="shared" si="44"/>
        <v>כב אב תשפד</v>
      </c>
      <c r="C240" s="11">
        <v>44068</v>
      </c>
      <c r="D240" s="12">
        <f t="shared" si="45"/>
        <v>44068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4">
        <f t="shared" si="46"/>
        <v>0</v>
      </c>
      <c r="T240" s="17">
        <f t="shared" ref="T240" si="49">SUM(S240:S253)</f>
        <v>0</v>
      </c>
      <c r="U240" s="17">
        <f t="shared" ref="U240" si="50">IF(T240&gt;0,T240-X$1+U226,0)</f>
        <v>0</v>
      </c>
      <c r="V240" s="7"/>
    </row>
    <row r="241" spans="1:22" ht="15" customHeight="1">
      <c r="A241" s="4"/>
      <c r="B241" s="10" t="str">
        <f t="shared" si="44"/>
        <v>כג אב תשפד</v>
      </c>
      <c r="C241" s="11">
        <v>44069</v>
      </c>
      <c r="D241" s="12">
        <f t="shared" si="45"/>
        <v>44069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4">
        <f t="shared" si="46"/>
        <v>0</v>
      </c>
      <c r="T241" s="18"/>
      <c r="U241" s="18"/>
      <c r="V241" s="7"/>
    </row>
    <row r="242" spans="1:22" ht="15" customHeight="1">
      <c r="A242" s="4"/>
      <c r="B242" s="10" t="str">
        <f t="shared" si="44"/>
        <v>כד אב תשפד</v>
      </c>
      <c r="C242" s="11">
        <v>44070</v>
      </c>
      <c r="D242" s="12">
        <f t="shared" si="45"/>
        <v>44070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4">
        <f t="shared" si="46"/>
        <v>0</v>
      </c>
      <c r="T242" s="18"/>
      <c r="U242" s="18"/>
      <c r="V242" s="7"/>
    </row>
    <row r="243" spans="1:22" ht="15" customHeight="1">
      <c r="A243" s="4"/>
      <c r="B243" s="10" t="str">
        <f t="shared" si="44"/>
        <v>כה אב תשפד</v>
      </c>
      <c r="C243" s="11">
        <v>44071</v>
      </c>
      <c r="D243" s="12">
        <f t="shared" si="45"/>
        <v>44071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4">
        <f t="shared" si="46"/>
        <v>0</v>
      </c>
      <c r="T243" s="18"/>
      <c r="U243" s="18"/>
      <c r="V243" s="7"/>
    </row>
    <row r="244" spans="1:22" ht="15" customHeight="1">
      <c r="A244" s="4"/>
      <c r="B244" s="10" t="str">
        <f t="shared" si="44"/>
        <v>כו אב תשפד</v>
      </c>
      <c r="C244" s="11">
        <v>44072</v>
      </c>
      <c r="D244" s="12">
        <f t="shared" si="45"/>
        <v>44072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4">
        <f t="shared" si="46"/>
        <v>0</v>
      </c>
      <c r="T244" s="18"/>
      <c r="U244" s="18"/>
      <c r="V244" s="7"/>
    </row>
    <row r="245" spans="1:22" ht="15" customHeight="1">
      <c r="A245" s="4"/>
      <c r="B245" s="10" t="str">
        <f t="shared" si="44"/>
        <v>כז אב תשפד</v>
      </c>
      <c r="C245" s="11">
        <v>44073</v>
      </c>
      <c r="D245" s="12">
        <f t="shared" si="45"/>
        <v>44073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4">
        <f t="shared" si="46"/>
        <v>0</v>
      </c>
      <c r="T245" s="18"/>
      <c r="U245" s="18"/>
      <c r="V245" s="7"/>
    </row>
    <row r="246" spans="1:22" ht="15" customHeight="1">
      <c r="A246" s="4"/>
      <c r="B246" s="10" t="str">
        <f t="shared" si="44"/>
        <v>כח אב תשפד</v>
      </c>
      <c r="C246" s="11">
        <v>44074</v>
      </c>
      <c r="D246" s="12">
        <f t="shared" si="45"/>
        <v>44074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4">
        <f t="shared" si="46"/>
        <v>0</v>
      </c>
      <c r="T246" s="18"/>
      <c r="U246" s="18"/>
      <c r="V246" s="7"/>
    </row>
    <row r="247" spans="1:22" ht="15" customHeight="1">
      <c r="A247" s="4"/>
      <c r="B247" s="10" t="str">
        <f t="shared" si="44"/>
        <v>כט אב תשפד</v>
      </c>
      <c r="C247" s="11">
        <v>44075</v>
      </c>
      <c r="D247" s="12">
        <f t="shared" si="45"/>
        <v>44075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4">
        <f t="shared" si="46"/>
        <v>0</v>
      </c>
      <c r="T247" s="18"/>
      <c r="U247" s="18"/>
      <c r="V247" s="7"/>
    </row>
    <row r="248" spans="1:22" ht="15" customHeight="1">
      <c r="A248" s="4"/>
      <c r="B248" s="10" t="str">
        <f t="shared" si="44"/>
        <v>ל אב תשפד</v>
      </c>
      <c r="C248" s="11">
        <v>44076</v>
      </c>
      <c r="D248" s="12">
        <f t="shared" si="45"/>
        <v>44076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4">
        <f t="shared" si="46"/>
        <v>0</v>
      </c>
      <c r="T248" s="18"/>
      <c r="U248" s="18"/>
      <c r="V248" s="7"/>
    </row>
    <row r="249" spans="1:22" ht="15" customHeight="1">
      <c r="A249" s="4"/>
      <c r="B249" s="10" t="str">
        <f t="shared" si="44"/>
        <v>א אלול תשפד</v>
      </c>
      <c r="C249" s="11">
        <v>44077</v>
      </c>
      <c r="D249" s="12">
        <f t="shared" si="45"/>
        <v>44077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4">
        <f t="shared" si="46"/>
        <v>0</v>
      </c>
      <c r="T249" s="18"/>
      <c r="U249" s="18"/>
      <c r="V249" s="7"/>
    </row>
    <row r="250" spans="1:22" ht="15" customHeight="1">
      <c r="A250" s="4"/>
      <c r="B250" s="10" t="str">
        <f t="shared" si="44"/>
        <v>ב אלול תשפד</v>
      </c>
      <c r="C250" s="11">
        <v>44078</v>
      </c>
      <c r="D250" s="12">
        <f t="shared" si="45"/>
        <v>44078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4">
        <f t="shared" si="46"/>
        <v>0</v>
      </c>
      <c r="T250" s="18"/>
      <c r="U250" s="18"/>
      <c r="V250" s="7"/>
    </row>
    <row r="251" spans="1:22" ht="15" customHeight="1">
      <c r="A251" s="4"/>
      <c r="B251" s="10" t="str">
        <f t="shared" si="44"/>
        <v>ג אלול תשפד</v>
      </c>
      <c r="C251" s="11">
        <v>44079</v>
      </c>
      <c r="D251" s="12">
        <f t="shared" si="45"/>
        <v>44079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4">
        <f t="shared" si="46"/>
        <v>0</v>
      </c>
      <c r="T251" s="18"/>
      <c r="U251" s="18"/>
      <c r="V251" s="7"/>
    </row>
    <row r="252" spans="1:22" ht="15" customHeight="1">
      <c r="A252" s="4"/>
      <c r="B252" s="10" t="str">
        <f t="shared" si="44"/>
        <v>ד אלול תשפד</v>
      </c>
      <c r="C252" s="11">
        <v>44080</v>
      </c>
      <c r="D252" s="12">
        <f t="shared" si="45"/>
        <v>44080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4">
        <f t="shared" si="46"/>
        <v>0</v>
      </c>
      <c r="T252" s="18"/>
      <c r="U252" s="18"/>
      <c r="V252" s="7"/>
    </row>
    <row r="253" spans="1:22" ht="15" customHeight="1">
      <c r="A253" s="4"/>
      <c r="B253" s="10" t="str">
        <f t="shared" si="44"/>
        <v>ה אלול תשפד</v>
      </c>
      <c r="C253" s="11">
        <v>44081</v>
      </c>
      <c r="D253" s="12">
        <f t="shared" si="45"/>
        <v>44081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4">
        <f t="shared" si="46"/>
        <v>0</v>
      </c>
      <c r="T253" s="19"/>
      <c r="U253" s="19"/>
      <c r="V253" s="7"/>
    </row>
    <row r="254" spans="1:22" ht="15" customHeight="1">
      <c r="A254" s="4"/>
      <c r="B254" s="10" t="str">
        <f t="shared" si="44"/>
        <v>ו אלול תשפד</v>
      </c>
      <c r="C254" s="11">
        <v>44082</v>
      </c>
      <c r="D254" s="12">
        <f t="shared" si="45"/>
        <v>44082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4">
        <f t="shared" si="46"/>
        <v>0</v>
      </c>
      <c r="T254" s="17">
        <f t="shared" ref="T254" si="51">SUM(S254:S267)</f>
        <v>0</v>
      </c>
      <c r="U254" s="17">
        <f t="shared" ref="U254" si="52">IF(T254&gt;0,T254-X$1+U240,0)</f>
        <v>0</v>
      </c>
      <c r="V254" s="7"/>
    </row>
    <row r="255" spans="1:22" ht="15" customHeight="1">
      <c r="A255" s="4"/>
      <c r="B255" s="10" t="str">
        <f t="shared" si="44"/>
        <v>ז אלול תשפד</v>
      </c>
      <c r="C255" s="11">
        <v>44083</v>
      </c>
      <c r="D255" s="12">
        <f t="shared" si="45"/>
        <v>44083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4">
        <f t="shared" si="46"/>
        <v>0</v>
      </c>
      <c r="T255" s="18"/>
      <c r="U255" s="18"/>
      <c r="V255" s="7"/>
    </row>
    <row r="256" spans="1:22" ht="15" customHeight="1">
      <c r="A256" s="4"/>
      <c r="B256" s="10" t="str">
        <f t="shared" si="44"/>
        <v>ח אלול תשפד</v>
      </c>
      <c r="C256" s="11">
        <v>44084</v>
      </c>
      <c r="D256" s="12">
        <f t="shared" si="45"/>
        <v>44084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4">
        <f t="shared" si="46"/>
        <v>0</v>
      </c>
      <c r="T256" s="18"/>
      <c r="U256" s="18"/>
      <c r="V256" s="7"/>
    </row>
    <row r="257" spans="1:22" ht="15" customHeight="1">
      <c r="A257" s="4"/>
      <c r="B257" s="10" t="str">
        <f t="shared" si="44"/>
        <v>ט אלול תשפד</v>
      </c>
      <c r="C257" s="11">
        <v>44085</v>
      </c>
      <c r="D257" s="12">
        <f t="shared" si="45"/>
        <v>44085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4">
        <f t="shared" si="46"/>
        <v>0</v>
      </c>
      <c r="T257" s="18"/>
      <c r="U257" s="18"/>
      <c r="V257" s="7"/>
    </row>
    <row r="258" spans="1:22" ht="15" customHeight="1">
      <c r="A258" s="4"/>
      <c r="B258" s="10" t="str">
        <f t="shared" si="44"/>
        <v>י אלול תשפד</v>
      </c>
      <c r="C258" s="11">
        <v>44086</v>
      </c>
      <c r="D258" s="12">
        <f t="shared" si="45"/>
        <v>44086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4">
        <f t="shared" si="46"/>
        <v>0</v>
      </c>
      <c r="T258" s="18"/>
      <c r="U258" s="18"/>
      <c r="V258" s="7"/>
    </row>
    <row r="259" spans="1:22" ht="15" customHeight="1">
      <c r="A259" s="4"/>
      <c r="B259" s="10" t="str">
        <f t="shared" si="44"/>
        <v>יא אלול תשפד</v>
      </c>
      <c r="C259" s="11">
        <v>44087</v>
      </c>
      <c r="D259" s="12">
        <f t="shared" si="45"/>
        <v>44087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4">
        <f t="shared" si="46"/>
        <v>0</v>
      </c>
      <c r="T259" s="18"/>
      <c r="U259" s="18"/>
      <c r="V259" s="7"/>
    </row>
    <row r="260" spans="1:22" ht="15" customHeight="1">
      <c r="A260" s="4"/>
      <c r="B260" s="10" t="str">
        <f t="shared" si="44"/>
        <v>יב אלול תשפד</v>
      </c>
      <c r="C260" s="11">
        <v>44088</v>
      </c>
      <c r="D260" s="12">
        <f t="shared" si="45"/>
        <v>44088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4">
        <f t="shared" si="46"/>
        <v>0</v>
      </c>
      <c r="T260" s="18"/>
      <c r="U260" s="18"/>
      <c r="V260" s="7"/>
    </row>
    <row r="261" spans="1:22" ht="15" customHeight="1">
      <c r="A261" s="4"/>
      <c r="B261" s="10" t="str">
        <f t="shared" si="44"/>
        <v>יג אלול תשפד</v>
      </c>
      <c r="C261" s="11">
        <v>44089</v>
      </c>
      <c r="D261" s="12">
        <f t="shared" si="45"/>
        <v>44089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4">
        <f t="shared" si="46"/>
        <v>0</v>
      </c>
      <c r="T261" s="18"/>
      <c r="U261" s="18"/>
      <c r="V261" s="7"/>
    </row>
    <row r="262" spans="1:22" ht="15" customHeight="1">
      <c r="A262" s="4"/>
      <c r="B262" s="10" t="str">
        <f t="shared" si="44"/>
        <v>יד אלול תשפד</v>
      </c>
      <c r="C262" s="11">
        <v>44090</v>
      </c>
      <c r="D262" s="12">
        <f t="shared" si="45"/>
        <v>44090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4">
        <f t="shared" si="46"/>
        <v>0</v>
      </c>
      <c r="T262" s="18"/>
      <c r="U262" s="18"/>
      <c r="V262" s="7"/>
    </row>
    <row r="263" spans="1:22" ht="15" customHeight="1">
      <c r="A263" s="4"/>
      <c r="B263" s="10" t="str">
        <f t="shared" si="44"/>
        <v>טו אלול תשפד</v>
      </c>
      <c r="C263" s="11">
        <v>44091</v>
      </c>
      <c r="D263" s="12">
        <f t="shared" si="45"/>
        <v>44091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4">
        <f t="shared" si="46"/>
        <v>0</v>
      </c>
      <c r="T263" s="18"/>
      <c r="U263" s="18"/>
      <c r="V263" s="7"/>
    </row>
    <row r="264" spans="1:22" ht="15" customHeight="1">
      <c r="A264" s="4"/>
      <c r="B264" s="10" t="str">
        <f t="shared" si="44"/>
        <v>טז אלול תשפד</v>
      </c>
      <c r="C264" s="11">
        <v>44092</v>
      </c>
      <c r="D264" s="12">
        <f t="shared" si="45"/>
        <v>44092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4">
        <f t="shared" si="46"/>
        <v>0</v>
      </c>
      <c r="T264" s="18"/>
      <c r="U264" s="18"/>
      <c r="V264" s="7"/>
    </row>
    <row r="265" spans="1:22" ht="15" customHeight="1">
      <c r="A265" s="4"/>
      <c r="B265" s="10" t="str">
        <f t="shared" si="44"/>
        <v>יז אלול תשפד</v>
      </c>
      <c r="C265" s="11">
        <v>44093</v>
      </c>
      <c r="D265" s="12">
        <f t="shared" si="45"/>
        <v>44093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4">
        <f t="shared" si="46"/>
        <v>0</v>
      </c>
      <c r="T265" s="18"/>
      <c r="U265" s="18"/>
      <c r="V265" s="7"/>
    </row>
    <row r="266" spans="1:22" ht="15" customHeight="1">
      <c r="A266" s="4"/>
      <c r="B266" s="10" t="str">
        <f t="shared" si="44"/>
        <v>יח אלול תשפד</v>
      </c>
      <c r="C266" s="11">
        <v>44094</v>
      </c>
      <c r="D266" s="12">
        <f t="shared" si="45"/>
        <v>44094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4">
        <f t="shared" si="46"/>
        <v>0</v>
      </c>
      <c r="T266" s="18"/>
      <c r="U266" s="18"/>
      <c r="V266" s="7"/>
    </row>
    <row r="267" spans="1:22" ht="15" customHeight="1">
      <c r="A267" s="4"/>
      <c r="B267" s="10" t="str">
        <f t="shared" si="44"/>
        <v>יט אלול תשפד</v>
      </c>
      <c r="C267" s="11">
        <v>44095</v>
      </c>
      <c r="D267" s="12">
        <f t="shared" si="45"/>
        <v>44095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4">
        <f t="shared" si="46"/>
        <v>0</v>
      </c>
      <c r="T267" s="19"/>
      <c r="U267" s="19"/>
      <c r="V267" s="7"/>
    </row>
    <row r="268" spans="1:22" ht="15" customHeight="1">
      <c r="A268" s="4"/>
      <c r="B268" s="10" t="str">
        <f t="shared" si="44"/>
        <v>כ אלול תשפד</v>
      </c>
      <c r="C268" s="11">
        <v>44096</v>
      </c>
      <c r="D268" s="12">
        <f t="shared" si="45"/>
        <v>44096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4">
        <f t="shared" si="46"/>
        <v>0</v>
      </c>
      <c r="T268" s="17">
        <f t="shared" ref="T268" si="53">SUM(S268:S281)</f>
        <v>0</v>
      </c>
      <c r="U268" s="17">
        <f t="shared" ref="U268" si="54">IF(T268&gt;0,T268-X$1+U254,0)</f>
        <v>0</v>
      </c>
      <c r="V268" s="7"/>
    </row>
    <row r="269" spans="1:22" ht="15" customHeight="1">
      <c r="A269" s="4"/>
      <c r="B269" s="10" t="str">
        <f t="shared" si="44"/>
        <v>כא אלול תשפד</v>
      </c>
      <c r="C269" s="11">
        <v>44097</v>
      </c>
      <c r="D269" s="12">
        <f t="shared" si="45"/>
        <v>44097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4">
        <f t="shared" si="46"/>
        <v>0</v>
      </c>
      <c r="T269" s="18"/>
      <c r="U269" s="18"/>
      <c r="V269" s="7"/>
    </row>
    <row r="270" spans="1:22" ht="15" customHeight="1">
      <c r="A270" s="4"/>
      <c r="B270" s="10" t="str">
        <f t="shared" si="44"/>
        <v>כב אלול תשפד</v>
      </c>
      <c r="C270" s="11">
        <v>44098</v>
      </c>
      <c r="D270" s="12">
        <f t="shared" si="45"/>
        <v>44098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4">
        <f t="shared" si="46"/>
        <v>0</v>
      </c>
      <c r="T270" s="18"/>
      <c r="U270" s="18"/>
      <c r="V270" s="7"/>
    </row>
    <row r="271" spans="1:22" ht="15" customHeight="1">
      <c r="A271" s="4"/>
      <c r="B271" s="10" t="str">
        <f t="shared" si="44"/>
        <v>כג אלול תשפד</v>
      </c>
      <c r="C271" s="11">
        <v>44099</v>
      </c>
      <c r="D271" s="12">
        <f t="shared" si="45"/>
        <v>44099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4">
        <f t="shared" si="46"/>
        <v>0</v>
      </c>
      <c r="T271" s="18"/>
      <c r="U271" s="18"/>
      <c r="V271" s="7"/>
    </row>
    <row r="272" spans="1:22" ht="15" customHeight="1">
      <c r="A272" s="4"/>
      <c r="B272" s="10" t="str">
        <f t="shared" si="44"/>
        <v>כד אלול תשפד</v>
      </c>
      <c r="C272" s="11">
        <v>44100</v>
      </c>
      <c r="D272" s="12">
        <f t="shared" si="45"/>
        <v>44100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4">
        <f t="shared" si="46"/>
        <v>0</v>
      </c>
      <c r="T272" s="18"/>
      <c r="U272" s="18"/>
      <c r="V272" s="7"/>
    </row>
    <row r="273" spans="1:22" ht="15" customHeight="1">
      <c r="A273" s="4"/>
      <c r="B273" s="10" t="str">
        <f t="shared" si="44"/>
        <v>כה אלול תשפד</v>
      </c>
      <c r="C273" s="11">
        <v>44101</v>
      </c>
      <c r="D273" s="12">
        <f t="shared" si="45"/>
        <v>44101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4">
        <f t="shared" si="46"/>
        <v>0</v>
      </c>
      <c r="T273" s="18"/>
      <c r="U273" s="18"/>
      <c r="V273" s="7"/>
    </row>
    <row r="274" spans="1:22" ht="15" customHeight="1">
      <c r="A274" s="4"/>
      <c r="B274" s="10" t="str">
        <f t="shared" si="44"/>
        <v>כו אלול תשפד</v>
      </c>
      <c r="C274" s="11">
        <v>44102</v>
      </c>
      <c r="D274" s="12">
        <f t="shared" si="45"/>
        <v>44102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4">
        <f t="shared" si="46"/>
        <v>0</v>
      </c>
      <c r="T274" s="18"/>
      <c r="U274" s="18"/>
      <c r="V274" s="7"/>
    </row>
    <row r="275" spans="1:22" ht="15" customHeight="1">
      <c r="A275" s="4"/>
      <c r="B275" s="10" t="str">
        <f t="shared" si="44"/>
        <v>כז אלול תשפד</v>
      </c>
      <c r="C275" s="11">
        <v>44103</v>
      </c>
      <c r="D275" s="12">
        <f t="shared" si="45"/>
        <v>44103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4">
        <f t="shared" si="46"/>
        <v>0</v>
      </c>
      <c r="T275" s="18"/>
      <c r="U275" s="18"/>
      <c r="V275" s="7"/>
    </row>
    <row r="276" spans="1:22" ht="15" customHeight="1">
      <c r="A276" s="4"/>
      <c r="B276" s="10" t="str">
        <f t="shared" si="44"/>
        <v>כח אלול תשפד</v>
      </c>
      <c r="C276" s="11">
        <v>44104</v>
      </c>
      <c r="D276" s="12">
        <f t="shared" si="45"/>
        <v>44104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4">
        <f t="shared" si="46"/>
        <v>0</v>
      </c>
      <c r="T276" s="18"/>
      <c r="U276" s="18"/>
      <c r="V276" s="7"/>
    </row>
    <row r="277" spans="1:22" ht="15" customHeight="1">
      <c r="A277" s="4"/>
      <c r="B277" s="10" t="str">
        <f t="shared" si="44"/>
        <v>כט אלול תשפד</v>
      </c>
      <c r="C277" s="11">
        <v>44105</v>
      </c>
      <c r="D277" s="12">
        <f t="shared" si="45"/>
        <v>44105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4">
        <f t="shared" si="46"/>
        <v>0</v>
      </c>
      <c r="T277" s="18"/>
      <c r="U277" s="18"/>
      <c r="V277" s="7"/>
    </row>
    <row r="278" spans="1:22" ht="15" customHeight="1">
      <c r="A278" s="4"/>
      <c r="B278" s="10" t="str">
        <f t="shared" si="44"/>
        <v>א תשרי תשפה</v>
      </c>
      <c r="C278" s="11">
        <v>44106</v>
      </c>
      <c r="D278" s="12">
        <f t="shared" si="45"/>
        <v>44106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4">
        <f t="shared" si="46"/>
        <v>0</v>
      </c>
      <c r="T278" s="18"/>
      <c r="U278" s="18"/>
      <c r="V278" s="7"/>
    </row>
    <row r="279" spans="1:22" ht="15" customHeight="1">
      <c r="A279" s="4"/>
      <c r="B279" s="10" t="str">
        <f t="shared" si="44"/>
        <v>ב תשרי תשפה</v>
      </c>
      <c r="C279" s="11">
        <v>44107</v>
      </c>
      <c r="D279" s="12">
        <f t="shared" si="45"/>
        <v>44107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4">
        <f t="shared" si="46"/>
        <v>0</v>
      </c>
      <c r="T279" s="18"/>
      <c r="U279" s="18"/>
      <c r="V279" s="7"/>
    </row>
    <row r="280" spans="1:22" ht="15" customHeight="1">
      <c r="A280" s="4"/>
      <c r="B280" s="10" t="str">
        <f t="shared" si="44"/>
        <v>ג תשרי תשפה</v>
      </c>
      <c r="C280" s="11">
        <v>44108</v>
      </c>
      <c r="D280" s="12">
        <f t="shared" si="45"/>
        <v>44108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4">
        <f t="shared" si="46"/>
        <v>0</v>
      </c>
      <c r="T280" s="18"/>
      <c r="U280" s="18"/>
      <c r="V280" s="7"/>
    </row>
    <row r="281" spans="1:22" ht="15" customHeight="1">
      <c r="A281" s="4"/>
      <c r="B281" s="10" t="str">
        <f t="shared" si="44"/>
        <v>ד תשרי תשפה</v>
      </c>
      <c r="C281" s="11">
        <v>44109</v>
      </c>
      <c r="D281" s="12">
        <f t="shared" si="45"/>
        <v>44109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4">
        <f t="shared" si="46"/>
        <v>0</v>
      </c>
      <c r="T281" s="19"/>
      <c r="U281" s="19"/>
      <c r="V281" s="7"/>
    </row>
    <row r="282" spans="1:22" ht="15" customHeight="1">
      <c r="A282" s="4"/>
      <c r="B282" s="10" t="str">
        <f t="shared" si="44"/>
        <v>ה תשרי תשפה</v>
      </c>
      <c r="C282" s="11">
        <v>44110</v>
      </c>
      <c r="D282" s="12">
        <f t="shared" si="45"/>
        <v>44110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4">
        <f t="shared" si="46"/>
        <v>0</v>
      </c>
      <c r="T282" s="17">
        <f t="shared" ref="T282" si="55">SUM(S282:S295)</f>
        <v>0</v>
      </c>
      <c r="U282" s="17">
        <f t="shared" ref="U282" si="56">IF(T282&gt;0,T282-X$1+U268,0)</f>
        <v>0</v>
      </c>
      <c r="V282" s="7"/>
    </row>
    <row r="283" spans="1:22" ht="15" customHeight="1">
      <c r="A283" s="4"/>
      <c r="B283" s="10" t="str">
        <f t="shared" si="44"/>
        <v>ו תשרי תשפה</v>
      </c>
      <c r="C283" s="11">
        <v>44111</v>
      </c>
      <c r="D283" s="12">
        <f t="shared" si="45"/>
        <v>44111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4">
        <f t="shared" si="46"/>
        <v>0</v>
      </c>
      <c r="T283" s="18"/>
      <c r="U283" s="18"/>
      <c r="V283" s="7"/>
    </row>
    <row r="284" spans="1:22" ht="15" customHeight="1">
      <c r="A284" s="4"/>
      <c r="B284" s="10" t="str">
        <f t="shared" si="44"/>
        <v>ז תשרי תשפה</v>
      </c>
      <c r="C284" s="11">
        <v>44112</v>
      </c>
      <c r="D284" s="12">
        <f t="shared" si="45"/>
        <v>44112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4">
        <f t="shared" si="46"/>
        <v>0</v>
      </c>
      <c r="T284" s="18"/>
      <c r="U284" s="18"/>
      <c r="V284" s="7"/>
    </row>
    <row r="285" spans="1:22" ht="15" customHeight="1">
      <c r="A285" s="4"/>
      <c r="B285" s="10" t="str">
        <f t="shared" si="44"/>
        <v>ח תשרי תשפה</v>
      </c>
      <c r="C285" s="11">
        <v>44113</v>
      </c>
      <c r="D285" s="12">
        <f t="shared" si="45"/>
        <v>44113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4">
        <f t="shared" si="46"/>
        <v>0</v>
      </c>
      <c r="T285" s="18"/>
      <c r="U285" s="18"/>
      <c r="V285" s="7"/>
    </row>
    <row r="286" spans="1:22" ht="15" customHeight="1">
      <c r="A286" s="4"/>
      <c r="B286" s="10" t="str">
        <f t="shared" si="44"/>
        <v>ט תשרי תשפה</v>
      </c>
      <c r="C286" s="11">
        <v>44114</v>
      </c>
      <c r="D286" s="12">
        <f t="shared" si="45"/>
        <v>44114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4">
        <f t="shared" si="46"/>
        <v>0</v>
      </c>
      <c r="T286" s="18"/>
      <c r="U286" s="18"/>
      <c r="V286" s="7"/>
    </row>
    <row r="287" spans="1:22" ht="15" customHeight="1">
      <c r="A287" s="4"/>
      <c r="B287" s="10" t="str">
        <f t="shared" ref="B287:B350" si="57">_xlfn.CONCAT(CHOOSE(LEFT(TEXT(C287,"[$-he-IL,8]dd mmmm yyyy;@"),2),"א","ב","ג","ד","ה","ו","ז","ח","ט","י","יא","יב","יג","יד","טו","טז","יז","יח","יט","כ","כא","כב","כג","כד","כה","כו","כז","כח","כט","ל"),MID(TEXT(C287,"[$-he-IL,8]dd mmmm yyyy;@"),3,LEN(TEXT(C287,"[$-he-IL,8]dd mmmm yyyy;@"))-6),IFERROR(CHOOSE(MID(TEXT(C287,"[$-he-IL,8]dd mmmm yyyy;@"),LEN(TEXT(C287,"[$-he-IL,8]dd mmmm yyyy;@"))-2,1),"ק","ר","ש","ת","תק","תר","תש","תת","תתר"),""),IFERROR(CHOOSE(MID(TEXT(C287,"[$-he-IL,8]dd mmmm yyyy;@"),LEN(TEXT(C287,"[$-he-IL,8]dd mmmm yyyy;@"))-1,1),"י","כ","ל","מ","נ","ס","ע","פ","צ"),""),IFERROR(CHOOSE(MID(TEXT(C287,"[$-he-IL,8]dd mmmm yyyy;@"),LEN(TEXT(C287,"[$-he-IL,8]dd mmmm yyyy;@"))-0,1),"א","ב","ג","ד","ה","ו","ז","ח","ט","י"),""))</f>
        <v>י תשרי תשפה</v>
      </c>
      <c r="C287" s="11">
        <v>44115</v>
      </c>
      <c r="D287" s="12">
        <f t="shared" ref="D287:D350" si="58">C287</f>
        <v>44115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4">
        <f t="shared" ref="S287:S350" si="59">F287-E287+H287-G287+J287-I287+L287-K287+R287-Q287+P287-O287+N287-M287</f>
        <v>0</v>
      </c>
      <c r="T287" s="18"/>
      <c r="U287" s="18"/>
      <c r="V287" s="7"/>
    </row>
    <row r="288" spans="1:22" ht="15" customHeight="1">
      <c r="A288" s="4"/>
      <c r="B288" s="10" t="str">
        <f t="shared" si="57"/>
        <v>יא תשרי תשפה</v>
      </c>
      <c r="C288" s="11">
        <v>44116</v>
      </c>
      <c r="D288" s="12">
        <f t="shared" si="58"/>
        <v>44116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4">
        <f t="shared" si="59"/>
        <v>0</v>
      </c>
      <c r="T288" s="18"/>
      <c r="U288" s="18"/>
      <c r="V288" s="7"/>
    </row>
    <row r="289" spans="1:22" ht="15" customHeight="1">
      <c r="A289" s="4"/>
      <c r="B289" s="10" t="str">
        <f t="shared" si="57"/>
        <v>יב תשרי תשפה</v>
      </c>
      <c r="C289" s="11">
        <v>44117</v>
      </c>
      <c r="D289" s="12">
        <f t="shared" si="58"/>
        <v>44117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4">
        <f t="shared" si="59"/>
        <v>0</v>
      </c>
      <c r="T289" s="18"/>
      <c r="U289" s="18"/>
      <c r="V289" s="7"/>
    </row>
    <row r="290" spans="1:22" ht="15" customHeight="1">
      <c r="A290" s="4"/>
      <c r="B290" s="10" t="str">
        <f t="shared" si="57"/>
        <v>יג תשרי תשפה</v>
      </c>
      <c r="C290" s="11">
        <v>44118</v>
      </c>
      <c r="D290" s="12">
        <f t="shared" si="58"/>
        <v>44118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4">
        <f t="shared" si="59"/>
        <v>0</v>
      </c>
      <c r="T290" s="18"/>
      <c r="U290" s="18"/>
      <c r="V290" s="7"/>
    </row>
    <row r="291" spans="1:22" ht="15" customHeight="1">
      <c r="A291" s="4"/>
      <c r="B291" s="10" t="str">
        <f t="shared" si="57"/>
        <v>יד תשרי תשפה</v>
      </c>
      <c r="C291" s="11">
        <v>44119</v>
      </c>
      <c r="D291" s="12">
        <f t="shared" si="58"/>
        <v>44119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4">
        <f t="shared" si="59"/>
        <v>0</v>
      </c>
      <c r="T291" s="18"/>
      <c r="U291" s="18"/>
      <c r="V291" s="7"/>
    </row>
    <row r="292" spans="1:22" ht="15" customHeight="1">
      <c r="A292" s="4"/>
      <c r="B292" s="10" t="str">
        <f t="shared" si="57"/>
        <v>טו תשרי תשפה</v>
      </c>
      <c r="C292" s="11">
        <v>44120</v>
      </c>
      <c r="D292" s="12">
        <f t="shared" si="58"/>
        <v>44120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4">
        <f t="shared" si="59"/>
        <v>0</v>
      </c>
      <c r="T292" s="18"/>
      <c r="U292" s="18"/>
      <c r="V292" s="7"/>
    </row>
    <row r="293" spans="1:22" ht="15" customHeight="1">
      <c r="A293" s="4"/>
      <c r="B293" s="10" t="str">
        <f t="shared" si="57"/>
        <v>טז תשרי תשפה</v>
      </c>
      <c r="C293" s="11">
        <v>44121</v>
      </c>
      <c r="D293" s="12">
        <f t="shared" si="58"/>
        <v>44121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4">
        <f t="shared" si="59"/>
        <v>0</v>
      </c>
      <c r="T293" s="18"/>
      <c r="U293" s="18"/>
      <c r="V293" s="7"/>
    </row>
    <row r="294" spans="1:22" ht="15" customHeight="1">
      <c r="A294" s="4"/>
      <c r="B294" s="10" t="str">
        <f t="shared" si="57"/>
        <v>יז תשרי תשפה</v>
      </c>
      <c r="C294" s="11">
        <v>44122</v>
      </c>
      <c r="D294" s="12">
        <f t="shared" si="58"/>
        <v>44122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4">
        <f t="shared" si="59"/>
        <v>0</v>
      </c>
      <c r="T294" s="18"/>
      <c r="U294" s="18"/>
      <c r="V294" s="7"/>
    </row>
    <row r="295" spans="1:22" ht="15" customHeight="1">
      <c r="A295" s="4"/>
      <c r="B295" s="10" t="str">
        <f t="shared" si="57"/>
        <v>יח תשרי תשפה</v>
      </c>
      <c r="C295" s="11">
        <v>44123</v>
      </c>
      <c r="D295" s="12">
        <f t="shared" si="58"/>
        <v>44123</v>
      </c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4">
        <f t="shared" si="59"/>
        <v>0</v>
      </c>
      <c r="T295" s="19"/>
      <c r="U295" s="19"/>
      <c r="V295" s="7"/>
    </row>
    <row r="296" spans="1:22" ht="15" customHeight="1">
      <c r="A296" s="4"/>
      <c r="B296" s="10" t="str">
        <f t="shared" si="57"/>
        <v>יט תשרי תשפה</v>
      </c>
      <c r="C296" s="11">
        <v>44124</v>
      </c>
      <c r="D296" s="12">
        <f t="shared" si="58"/>
        <v>44124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4">
        <f t="shared" si="59"/>
        <v>0</v>
      </c>
      <c r="T296" s="17">
        <f t="shared" ref="T296" si="60">SUM(S296:S309)</f>
        <v>0</v>
      </c>
      <c r="U296" s="17">
        <f t="shared" ref="U296" si="61">IF(T296&gt;0,T296-X$1+U282,0)</f>
        <v>0</v>
      </c>
      <c r="V296" s="7"/>
    </row>
    <row r="297" spans="1:22" ht="15" customHeight="1">
      <c r="A297" s="4"/>
      <c r="B297" s="10" t="str">
        <f t="shared" si="57"/>
        <v>כ תשרי תשפה</v>
      </c>
      <c r="C297" s="11">
        <v>44125</v>
      </c>
      <c r="D297" s="12">
        <f t="shared" si="58"/>
        <v>44125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4">
        <f t="shared" si="59"/>
        <v>0</v>
      </c>
      <c r="T297" s="18"/>
      <c r="U297" s="18"/>
      <c r="V297" s="7"/>
    </row>
    <row r="298" spans="1:22" ht="15" customHeight="1">
      <c r="A298" s="4"/>
      <c r="B298" s="10" t="str">
        <f t="shared" si="57"/>
        <v>כא תשרי תשפה</v>
      </c>
      <c r="C298" s="11">
        <v>44126</v>
      </c>
      <c r="D298" s="12">
        <f t="shared" si="58"/>
        <v>44126</v>
      </c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4">
        <f t="shared" si="59"/>
        <v>0</v>
      </c>
      <c r="T298" s="18"/>
      <c r="U298" s="18"/>
      <c r="V298" s="7"/>
    </row>
    <row r="299" spans="1:22" ht="15" customHeight="1">
      <c r="A299" s="4"/>
      <c r="B299" s="10" t="str">
        <f t="shared" si="57"/>
        <v>כב תשרי תשפה</v>
      </c>
      <c r="C299" s="11">
        <v>44127</v>
      </c>
      <c r="D299" s="12">
        <f t="shared" si="58"/>
        <v>44127</v>
      </c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4">
        <f t="shared" si="59"/>
        <v>0</v>
      </c>
      <c r="T299" s="18"/>
      <c r="U299" s="18"/>
      <c r="V299" s="7"/>
    </row>
    <row r="300" spans="1:22" ht="15" customHeight="1">
      <c r="A300" s="4"/>
      <c r="B300" s="10" t="str">
        <f t="shared" si="57"/>
        <v>כג תשרי תשפה</v>
      </c>
      <c r="C300" s="11">
        <v>44128</v>
      </c>
      <c r="D300" s="12">
        <f t="shared" si="58"/>
        <v>44128</v>
      </c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4">
        <f t="shared" si="59"/>
        <v>0</v>
      </c>
      <c r="T300" s="18"/>
      <c r="U300" s="18"/>
      <c r="V300" s="7"/>
    </row>
    <row r="301" spans="1:22" ht="15" customHeight="1">
      <c r="A301" s="4"/>
      <c r="B301" s="10" t="str">
        <f t="shared" si="57"/>
        <v>כד תשרי תשפה</v>
      </c>
      <c r="C301" s="11">
        <v>44129</v>
      </c>
      <c r="D301" s="12">
        <f t="shared" si="58"/>
        <v>44129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4">
        <f t="shared" si="59"/>
        <v>0</v>
      </c>
      <c r="T301" s="18"/>
      <c r="U301" s="18"/>
      <c r="V301" s="7"/>
    </row>
    <row r="302" spans="1:22" ht="15" customHeight="1">
      <c r="A302" s="4"/>
      <c r="B302" s="10" t="str">
        <f t="shared" si="57"/>
        <v>כה תשרי תשפה</v>
      </c>
      <c r="C302" s="11">
        <v>44130</v>
      </c>
      <c r="D302" s="12">
        <f t="shared" si="58"/>
        <v>44130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4">
        <f t="shared" si="59"/>
        <v>0</v>
      </c>
      <c r="T302" s="18"/>
      <c r="U302" s="18"/>
      <c r="V302" s="7"/>
    </row>
    <row r="303" spans="1:22" ht="15" customHeight="1">
      <c r="A303" s="4"/>
      <c r="B303" s="10" t="str">
        <f t="shared" si="57"/>
        <v>כו תשרי תשפה</v>
      </c>
      <c r="C303" s="11">
        <v>44131</v>
      </c>
      <c r="D303" s="12">
        <f t="shared" si="58"/>
        <v>44131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4">
        <f t="shared" si="59"/>
        <v>0</v>
      </c>
      <c r="T303" s="18"/>
      <c r="U303" s="18"/>
      <c r="V303" s="7"/>
    </row>
    <row r="304" spans="1:22" ht="15" customHeight="1">
      <c r="A304" s="4"/>
      <c r="B304" s="10" t="str">
        <f t="shared" si="57"/>
        <v>כז תשרי תשפה</v>
      </c>
      <c r="C304" s="11">
        <v>44132</v>
      </c>
      <c r="D304" s="12">
        <f t="shared" si="58"/>
        <v>44132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4">
        <f t="shared" si="59"/>
        <v>0</v>
      </c>
      <c r="T304" s="18"/>
      <c r="U304" s="18"/>
      <c r="V304" s="7"/>
    </row>
    <row r="305" spans="1:22" ht="15" customHeight="1">
      <c r="A305" s="4"/>
      <c r="B305" s="10" t="str">
        <f t="shared" si="57"/>
        <v>כח תשרי תשפה</v>
      </c>
      <c r="C305" s="11">
        <v>44133</v>
      </c>
      <c r="D305" s="12">
        <f t="shared" si="58"/>
        <v>44133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4">
        <f t="shared" si="59"/>
        <v>0</v>
      </c>
      <c r="T305" s="18"/>
      <c r="U305" s="18"/>
      <c r="V305" s="7"/>
    </row>
    <row r="306" spans="1:22" ht="15" customHeight="1">
      <c r="A306" s="4"/>
      <c r="B306" s="10" t="str">
        <f t="shared" si="57"/>
        <v>כט תשרי תשפה</v>
      </c>
      <c r="C306" s="11">
        <v>44134</v>
      </c>
      <c r="D306" s="12">
        <f t="shared" si="58"/>
        <v>44134</v>
      </c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4">
        <f t="shared" si="59"/>
        <v>0</v>
      </c>
      <c r="T306" s="18"/>
      <c r="U306" s="18"/>
      <c r="V306" s="7"/>
    </row>
    <row r="307" spans="1:22" ht="15" customHeight="1">
      <c r="A307" s="4"/>
      <c r="B307" s="10" t="str">
        <f t="shared" si="57"/>
        <v>ל תשרי תשפה</v>
      </c>
      <c r="C307" s="11">
        <v>44135</v>
      </c>
      <c r="D307" s="12">
        <f t="shared" si="58"/>
        <v>44135</v>
      </c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4">
        <f t="shared" si="59"/>
        <v>0</v>
      </c>
      <c r="T307" s="18"/>
      <c r="U307" s="18"/>
      <c r="V307" s="7"/>
    </row>
    <row r="308" spans="1:22" ht="15" customHeight="1">
      <c r="A308" s="4"/>
      <c r="B308" s="10" t="str">
        <f t="shared" si="57"/>
        <v>א חשון תשפה</v>
      </c>
      <c r="C308" s="11">
        <v>44136</v>
      </c>
      <c r="D308" s="12">
        <f t="shared" si="58"/>
        <v>44136</v>
      </c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4">
        <f t="shared" si="59"/>
        <v>0</v>
      </c>
      <c r="T308" s="18"/>
      <c r="U308" s="18"/>
      <c r="V308" s="7"/>
    </row>
    <row r="309" spans="1:22" ht="15" customHeight="1">
      <c r="A309" s="4"/>
      <c r="B309" s="10" t="str">
        <f t="shared" si="57"/>
        <v>ב חשון תשפה</v>
      </c>
      <c r="C309" s="11">
        <v>44137</v>
      </c>
      <c r="D309" s="12">
        <f t="shared" si="58"/>
        <v>44137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4">
        <f t="shared" si="59"/>
        <v>0</v>
      </c>
      <c r="T309" s="19"/>
      <c r="U309" s="19"/>
      <c r="V309" s="7"/>
    </row>
    <row r="310" spans="1:22" ht="15" customHeight="1">
      <c r="A310" s="4"/>
      <c r="B310" s="10" t="str">
        <f t="shared" si="57"/>
        <v>ג חשון תשפה</v>
      </c>
      <c r="C310" s="11">
        <v>44138</v>
      </c>
      <c r="D310" s="12">
        <f t="shared" si="58"/>
        <v>44138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4">
        <f t="shared" si="59"/>
        <v>0</v>
      </c>
      <c r="T310" s="17">
        <f t="shared" ref="T310" si="62">SUM(S310:S323)</f>
        <v>0</v>
      </c>
      <c r="U310" s="17">
        <f t="shared" ref="U310" si="63">IF(T310&gt;0,T310-X$1+U296,0)</f>
        <v>0</v>
      </c>
      <c r="V310" s="7"/>
    </row>
    <row r="311" spans="1:22" ht="15" customHeight="1">
      <c r="A311" s="4"/>
      <c r="B311" s="10" t="str">
        <f t="shared" si="57"/>
        <v>ד חשון תשפה</v>
      </c>
      <c r="C311" s="11">
        <v>44139</v>
      </c>
      <c r="D311" s="12">
        <f t="shared" si="58"/>
        <v>44139</v>
      </c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4">
        <f t="shared" si="59"/>
        <v>0</v>
      </c>
      <c r="T311" s="18"/>
      <c r="U311" s="18"/>
      <c r="V311" s="7"/>
    </row>
    <row r="312" spans="1:22" ht="15" customHeight="1">
      <c r="A312" s="4"/>
      <c r="B312" s="10" t="str">
        <f t="shared" si="57"/>
        <v>ה חשון תשפה</v>
      </c>
      <c r="C312" s="11">
        <v>44140</v>
      </c>
      <c r="D312" s="12">
        <f t="shared" si="58"/>
        <v>44140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4">
        <f t="shared" si="59"/>
        <v>0</v>
      </c>
      <c r="T312" s="18"/>
      <c r="U312" s="18"/>
      <c r="V312" s="7"/>
    </row>
    <row r="313" spans="1:22" ht="15" customHeight="1">
      <c r="A313" s="4"/>
      <c r="B313" s="10" t="str">
        <f t="shared" si="57"/>
        <v>ו חשון תשפה</v>
      </c>
      <c r="C313" s="11">
        <v>44141</v>
      </c>
      <c r="D313" s="12">
        <f t="shared" si="58"/>
        <v>44141</v>
      </c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4">
        <f t="shared" si="59"/>
        <v>0</v>
      </c>
      <c r="T313" s="18"/>
      <c r="U313" s="18"/>
      <c r="V313" s="7"/>
    </row>
    <row r="314" spans="1:22" ht="15" customHeight="1">
      <c r="A314" s="4"/>
      <c r="B314" s="10" t="str">
        <f t="shared" si="57"/>
        <v>ז חשון תשפה</v>
      </c>
      <c r="C314" s="11">
        <v>44142</v>
      </c>
      <c r="D314" s="12">
        <f t="shared" si="58"/>
        <v>44142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4">
        <f t="shared" si="59"/>
        <v>0</v>
      </c>
      <c r="T314" s="18"/>
      <c r="U314" s="18"/>
      <c r="V314" s="7"/>
    </row>
    <row r="315" spans="1:22" ht="15" customHeight="1">
      <c r="A315" s="4"/>
      <c r="B315" s="10" t="str">
        <f t="shared" si="57"/>
        <v>ח חשון תשפה</v>
      </c>
      <c r="C315" s="11">
        <v>44143</v>
      </c>
      <c r="D315" s="12">
        <f t="shared" si="58"/>
        <v>44143</v>
      </c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4">
        <f t="shared" si="59"/>
        <v>0</v>
      </c>
      <c r="T315" s="18"/>
      <c r="U315" s="18"/>
      <c r="V315" s="7"/>
    </row>
    <row r="316" spans="1:22" ht="15" customHeight="1">
      <c r="A316" s="4"/>
      <c r="B316" s="10" t="str">
        <f t="shared" si="57"/>
        <v>ט חשון תשפה</v>
      </c>
      <c r="C316" s="11">
        <v>44144</v>
      </c>
      <c r="D316" s="12">
        <f t="shared" si="58"/>
        <v>44144</v>
      </c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4">
        <f t="shared" si="59"/>
        <v>0</v>
      </c>
      <c r="T316" s="18"/>
      <c r="U316" s="18"/>
      <c r="V316" s="7"/>
    </row>
    <row r="317" spans="1:22" ht="15" customHeight="1">
      <c r="A317" s="4"/>
      <c r="B317" s="10" t="str">
        <f t="shared" si="57"/>
        <v>י חשון תשפה</v>
      </c>
      <c r="C317" s="11">
        <v>44145</v>
      </c>
      <c r="D317" s="12">
        <f t="shared" si="58"/>
        <v>44145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4">
        <f t="shared" si="59"/>
        <v>0</v>
      </c>
      <c r="T317" s="18"/>
      <c r="U317" s="18"/>
      <c r="V317" s="7"/>
    </row>
    <row r="318" spans="1:22" ht="15" customHeight="1">
      <c r="A318" s="4"/>
      <c r="B318" s="10" t="str">
        <f t="shared" si="57"/>
        <v>יא חשון תשפה</v>
      </c>
      <c r="C318" s="11">
        <v>44146</v>
      </c>
      <c r="D318" s="12">
        <f t="shared" si="58"/>
        <v>44146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4">
        <f t="shared" si="59"/>
        <v>0</v>
      </c>
      <c r="T318" s="18"/>
      <c r="U318" s="18"/>
      <c r="V318" s="7"/>
    </row>
    <row r="319" spans="1:22" ht="15" customHeight="1">
      <c r="A319" s="4"/>
      <c r="B319" s="10" t="str">
        <f t="shared" si="57"/>
        <v>יב חשון תשפה</v>
      </c>
      <c r="C319" s="11">
        <v>44147</v>
      </c>
      <c r="D319" s="12">
        <f t="shared" si="58"/>
        <v>44147</v>
      </c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4">
        <f t="shared" si="59"/>
        <v>0</v>
      </c>
      <c r="T319" s="18"/>
      <c r="U319" s="18"/>
      <c r="V319" s="7"/>
    </row>
    <row r="320" spans="1:22" ht="15" customHeight="1">
      <c r="A320" s="4"/>
      <c r="B320" s="10" t="str">
        <f t="shared" si="57"/>
        <v>יג חשון תשפה</v>
      </c>
      <c r="C320" s="11">
        <v>44148</v>
      </c>
      <c r="D320" s="12">
        <f t="shared" si="58"/>
        <v>44148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4">
        <f t="shared" si="59"/>
        <v>0</v>
      </c>
      <c r="T320" s="18"/>
      <c r="U320" s="18"/>
      <c r="V320" s="7"/>
    </row>
    <row r="321" spans="1:22" ht="15" customHeight="1">
      <c r="A321" s="4"/>
      <c r="B321" s="10" t="str">
        <f t="shared" si="57"/>
        <v>יד חשון תשפה</v>
      </c>
      <c r="C321" s="11">
        <v>44149</v>
      </c>
      <c r="D321" s="12">
        <f t="shared" si="58"/>
        <v>44149</v>
      </c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4">
        <f t="shared" si="59"/>
        <v>0</v>
      </c>
      <c r="T321" s="18"/>
      <c r="U321" s="18"/>
      <c r="V321" s="7"/>
    </row>
    <row r="322" spans="1:22" ht="15" customHeight="1">
      <c r="A322" s="4"/>
      <c r="B322" s="10" t="str">
        <f t="shared" si="57"/>
        <v>טו חשון תשפה</v>
      </c>
      <c r="C322" s="11">
        <v>44150</v>
      </c>
      <c r="D322" s="12">
        <f t="shared" si="58"/>
        <v>44150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4">
        <f t="shared" si="59"/>
        <v>0</v>
      </c>
      <c r="T322" s="18"/>
      <c r="U322" s="18"/>
      <c r="V322" s="7"/>
    </row>
    <row r="323" spans="1:22" ht="15" customHeight="1">
      <c r="A323" s="4"/>
      <c r="B323" s="10" t="str">
        <f t="shared" si="57"/>
        <v>טז חשון תשפה</v>
      </c>
      <c r="C323" s="11">
        <v>44151</v>
      </c>
      <c r="D323" s="12">
        <f t="shared" si="58"/>
        <v>44151</v>
      </c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4">
        <f t="shared" si="59"/>
        <v>0</v>
      </c>
      <c r="T323" s="19"/>
      <c r="U323" s="19"/>
      <c r="V323" s="7"/>
    </row>
    <row r="324" spans="1:22" ht="15" customHeight="1">
      <c r="A324" s="4"/>
      <c r="B324" s="10" t="str">
        <f t="shared" si="57"/>
        <v>יז חשון תשפה</v>
      </c>
      <c r="C324" s="11">
        <v>44152</v>
      </c>
      <c r="D324" s="12">
        <f t="shared" si="58"/>
        <v>44152</v>
      </c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4">
        <f t="shared" si="59"/>
        <v>0</v>
      </c>
      <c r="T324" s="17">
        <f t="shared" ref="T324" si="64">SUM(S324:S337)</f>
        <v>0</v>
      </c>
      <c r="U324" s="17">
        <f t="shared" ref="U324" si="65">IF(T324&gt;0,T324-X$1+U310,0)</f>
        <v>0</v>
      </c>
      <c r="V324" s="7"/>
    </row>
    <row r="325" spans="1:22" ht="15" customHeight="1">
      <c r="A325" s="4"/>
      <c r="B325" s="10" t="str">
        <f t="shared" si="57"/>
        <v>יח חשון תשפה</v>
      </c>
      <c r="C325" s="11">
        <v>44153</v>
      </c>
      <c r="D325" s="12">
        <f t="shared" si="58"/>
        <v>44153</v>
      </c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4">
        <f t="shared" si="59"/>
        <v>0</v>
      </c>
      <c r="T325" s="18"/>
      <c r="U325" s="18"/>
      <c r="V325" s="7"/>
    </row>
    <row r="326" spans="1:22" ht="15" customHeight="1">
      <c r="A326" s="4"/>
      <c r="B326" s="10" t="str">
        <f t="shared" si="57"/>
        <v>יט חשון תשפה</v>
      </c>
      <c r="C326" s="11">
        <v>44154</v>
      </c>
      <c r="D326" s="12">
        <f t="shared" si="58"/>
        <v>44154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4">
        <f t="shared" si="59"/>
        <v>0</v>
      </c>
      <c r="T326" s="18"/>
      <c r="U326" s="18"/>
      <c r="V326" s="7"/>
    </row>
    <row r="327" spans="1:22" ht="15" customHeight="1">
      <c r="A327" s="4"/>
      <c r="B327" s="10" t="str">
        <f t="shared" si="57"/>
        <v>כ חשון תשפה</v>
      </c>
      <c r="C327" s="11">
        <v>44155</v>
      </c>
      <c r="D327" s="12">
        <f t="shared" si="58"/>
        <v>44155</v>
      </c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4">
        <f t="shared" si="59"/>
        <v>0</v>
      </c>
      <c r="T327" s="18"/>
      <c r="U327" s="18"/>
      <c r="V327" s="7"/>
    </row>
    <row r="328" spans="1:22" ht="15" customHeight="1">
      <c r="A328" s="4"/>
      <c r="B328" s="10" t="str">
        <f t="shared" si="57"/>
        <v>כא חשון תשפה</v>
      </c>
      <c r="C328" s="11">
        <v>44156</v>
      </c>
      <c r="D328" s="12">
        <f t="shared" si="58"/>
        <v>44156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4">
        <f t="shared" si="59"/>
        <v>0</v>
      </c>
      <c r="T328" s="18"/>
      <c r="U328" s="18"/>
      <c r="V328" s="7"/>
    </row>
    <row r="329" spans="1:22" ht="15" customHeight="1">
      <c r="A329" s="4"/>
      <c r="B329" s="10" t="str">
        <f t="shared" si="57"/>
        <v>כב חשון תשפה</v>
      </c>
      <c r="C329" s="11">
        <v>44157</v>
      </c>
      <c r="D329" s="12">
        <f t="shared" si="58"/>
        <v>44157</v>
      </c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4">
        <f t="shared" si="59"/>
        <v>0</v>
      </c>
      <c r="T329" s="18"/>
      <c r="U329" s="18"/>
      <c r="V329" s="7"/>
    </row>
    <row r="330" spans="1:22" ht="15" customHeight="1">
      <c r="A330" s="4"/>
      <c r="B330" s="10" t="str">
        <f t="shared" si="57"/>
        <v>כג חשון תשפה</v>
      </c>
      <c r="C330" s="11">
        <v>44158</v>
      </c>
      <c r="D330" s="12">
        <f t="shared" si="58"/>
        <v>44158</v>
      </c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4">
        <f t="shared" si="59"/>
        <v>0</v>
      </c>
      <c r="T330" s="18"/>
      <c r="U330" s="18"/>
      <c r="V330" s="7"/>
    </row>
    <row r="331" spans="1:22" ht="15" customHeight="1">
      <c r="A331" s="4"/>
      <c r="B331" s="10" t="str">
        <f t="shared" si="57"/>
        <v>כד חשון תשפה</v>
      </c>
      <c r="C331" s="11">
        <v>44159</v>
      </c>
      <c r="D331" s="12">
        <f t="shared" si="58"/>
        <v>44159</v>
      </c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4">
        <f t="shared" si="59"/>
        <v>0</v>
      </c>
      <c r="T331" s="18"/>
      <c r="U331" s="18"/>
      <c r="V331" s="7"/>
    </row>
    <row r="332" spans="1:22" ht="15" customHeight="1">
      <c r="A332" s="4"/>
      <c r="B332" s="10" t="str">
        <f t="shared" si="57"/>
        <v>כה חשון תשפה</v>
      </c>
      <c r="C332" s="11">
        <v>44160</v>
      </c>
      <c r="D332" s="12">
        <f t="shared" si="58"/>
        <v>44160</v>
      </c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4">
        <f t="shared" si="59"/>
        <v>0</v>
      </c>
      <c r="T332" s="18"/>
      <c r="U332" s="18"/>
      <c r="V332" s="7"/>
    </row>
    <row r="333" spans="1:22" ht="15" customHeight="1">
      <c r="A333" s="4"/>
      <c r="B333" s="10" t="str">
        <f t="shared" si="57"/>
        <v>כו חשון תשפה</v>
      </c>
      <c r="C333" s="11">
        <v>44161</v>
      </c>
      <c r="D333" s="12">
        <f t="shared" si="58"/>
        <v>44161</v>
      </c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4">
        <f t="shared" si="59"/>
        <v>0</v>
      </c>
      <c r="T333" s="18"/>
      <c r="U333" s="18"/>
      <c r="V333" s="7"/>
    </row>
    <row r="334" spans="1:22" ht="15" customHeight="1">
      <c r="A334" s="4"/>
      <c r="B334" s="10" t="str">
        <f t="shared" si="57"/>
        <v>כז חשון תשפה</v>
      </c>
      <c r="C334" s="11">
        <v>44162</v>
      </c>
      <c r="D334" s="12">
        <f t="shared" si="58"/>
        <v>44162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4">
        <f t="shared" si="59"/>
        <v>0</v>
      </c>
      <c r="T334" s="18"/>
      <c r="U334" s="18"/>
      <c r="V334" s="7"/>
    </row>
    <row r="335" spans="1:22" ht="15" customHeight="1">
      <c r="A335" s="4"/>
      <c r="B335" s="10" t="str">
        <f t="shared" si="57"/>
        <v>כח חשון תשפה</v>
      </c>
      <c r="C335" s="11">
        <v>44163</v>
      </c>
      <c r="D335" s="12">
        <f t="shared" si="58"/>
        <v>44163</v>
      </c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4">
        <f t="shared" si="59"/>
        <v>0</v>
      </c>
      <c r="T335" s="18"/>
      <c r="U335" s="18"/>
      <c r="V335" s="7"/>
    </row>
    <row r="336" spans="1:22" ht="15" customHeight="1">
      <c r="A336" s="4"/>
      <c r="B336" s="10" t="str">
        <f t="shared" si="57"/>
        <v>כט חשון תשפה</v>
      </c>
      <c r="C336" s="11">
        <v>44164</v>
      </c>
      <c r="D336" s="12">
        <f t="shared" si="58"/>
        <v>44164</v>
      </c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4">
        <f t="shared" si="59"/>
        <v>0</v>
      </c>
      <c r="T336" s="18"/>
      <c r="U336" s="18"/>
      <c r="V336" s="7"/>
    </row>
    <row r="337" spans="1:22" ht="15" customHeight="1">
      <c r="A337" s="4"/>
      <c r="B337" s="10" t="str">
        <f t="shared" si="57"/>
        <v>ל חשון תשפה</v>
      </c>
      <c r="C337" s="11">
        <v>44165</v>
      </c>
      <c r="D337" s="12">
        <f t="shared" si="58"/>
        <v>44165</v>
      </c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4">
        <f t="shared" si="59"/>
        <v>0</v>
      </c>
      <c r="T337" s="19"/>
      <c r="U337" s="19"/>
      <c r="V337" s="7"/>
    </row>
    <row r="338" spans="1:22" ht="15" customHeight="1">
      <c r="A338" s="4"/>
      <c r="B338" s="10" t="str">
        <f t="shared" si="57"/>
        <v>א כסלו תשפה</v>
      </c>
      <c r="C338" s="11">
        <v>44166</v>
      </c>
      <c r="D338" s="12">
        <f t="shared" si="58"/>
        <v>44166</v>
      </c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4">
        <f t="shared" si="59"/>
        <v>0</v>
      </c>
      <c r="T338" s="17">
        <f t="shared" ref="T338" si="66">SUM(S338:S351)</f>
        <v>0</v>
      </c>
      <c r="U338" s="17">
        <f t="shared" ref="U338" si="67">IF(T338&gt;0,T338-X$1+U324,0)</f>
        <v>0</v>
      </c>
      <c r="V338" s="7"/>
    </row>
    <row r="339" spans="1:22" ht="15" customHeight="1">
      <c r="A339" s="4"/>
      <c r="B339" s="10" t="str">
        <f t="shared" si="57"/>
        <v>ב כסלו תשפה</v>
      </c>
      <c r="C339" s="11">
        <v>44167</v>
      </c>
      <c r="D339" s="12">
        <f t="shared" si="58"/>
        <v>44167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4">
        <f t="shared" si="59"/>
        <v>0</v>
      </c>
      <c r="T339" s="18"/>
      <c r="U339" s="18"/>
      <c r="V339" s="7"/>
    </row>
    <row r="340" spans="1:22" ht="15" customHeight="1">
      <c r="A340" s="4"/>
      <c r="B340" s="10" t="str">
        <f t="shared" si="57"/>
        <v>ג כסלו תשפה</v>
      </c>
      <c r="C340" s="11">
        <v>44168</v>
      </c>
      <c r="D340" s="12">
        <f t="shared" si="58"/>
        <v>44168</v>
      </c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4">
        <f t="shared" si="59"/>
        <v>0</v>
      </c>
      <c r="T340" s="18"/>
      <c r="U340" s="18"/>
      <c r="V340" s="7"/>
    </row>
    <row r="341" spans="1:22" ht="15" customHeight="1">
      <c r="A341" s="4"/>
      <c r="B341" s="10" t="str">
        <f t="shared" si="57"/>
        <v>ד כסלו תשפה</v>
      </c>
      <c r="C341" s="11">
        <v>44169</v>
      </c>
      <c r="D341" s="12">
        <f t="shared" si="58"/>
        <v>44169</v>
      </c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4">
        <f t="shared" si="59"/>
        <v>0</v>
      </c>
      <c r="T341" s="18"/>
      <c r="U341" s="18"/>
      <c r="V341" s="7"/>
    </row>
    <row r="342" spans="1:22" ht="15" customHeight="1">
      <c r="A342" s="4"/>
      <c r="B342" s="10" t="str">
        <f t="shared" si="57"/>
        <v>ה כסלו תשפה</v>
      </c>
      <c r="C342" s="11">
        <v>44170</v>
      </c>
      <c r="D342" s="12">
        <f t="shared" si="58"/>
        <v>44170</v>
      </c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4">
        <f t="shared" si="59"/>
        <v>0</v>
      </c>
      <c r="T342" s="18"/>
      <c r="U342" s="18"/>
      <c r="V342" s="7"/>
    </row>
    <row r="343" spans="1:22" ht="15" customHeight="1">
      <c r="A343" s="4"/>
      <c r="B343" s="10" t="str">
        <f t="shared" si="57"/>
        <v>ו כסלו תשפה</v>
      </c>
      <c r="C343" s="11">
        <v>44171</v>
      </c>
      <c r="D343" s="12">
        <f t="shared" si="58"/>
        <v>44171</v>
      </c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4">
        <f t="shared" si="59"/>
        <v>0</v>
      </c>
      <c r="T343" s="18"/>
      <c r="U343" s="18"/>
      <c r="V343" s="7"/>
    </row>
    <row r="344" spans="1:22" ht="15" customHeight="1">
      <c r="A344" s="4"/>
      <c r="B344" s="10" t="str">
        <f t="shared" si="57"/>
        <v>ז כסלו תשפה</v>
      </c>
      <c r="C344" s="11">
        <v>44172</v>
      </c>
      <c r="D344" s="12">
        <f t="shared" si="58"/>
        <v>44172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4">
        <f t="shared" si="59"/>
        <v>0</v>
      </c>
      <c r="T344" s="18"/>
      <c r="U344" s="18"/>
      <c r="V344" s="7"/>
    </row>
    <row r="345" spans="1:22" ht="15" customHeight="1">
      <c r="A345" s="4"/>
      <c r="B345" s="10" t="str">
        <f t="shared" si="57"/>
        <v>ח כסלו תשפה</v>
      </c>
      <c r="C345" s="11">
        <v>44173</v>
      </c>
      <c r="D345" s="12">
        <f t="shared" si="58"/>
        <v>44173</v>
      </c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4">
        <f t="shared" si="59"/>
        <v>0</v>
      </c>
      <c r="T345" s="18"/>
      <c r="U345" s="18"/>
      <c r="V345" s="7"/>
    </row>
    <row r="346" spans="1:22" ht="15" customHeight="1">
      <c r="A346" s="4"/>
      <c r="B346" s="10" t="str">
        <f t="shared" si="57"/>
        <v>ט כסלו תשפה</v>
      </c>
      <c r="C346" s="11">
        <v>44174</v>
      </c>
      <c r="D346" s="12">
        <f t="shared" si="58"/>
        <v>44174</v>
      </c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4">
        <f t="shared" si="59"/>
        <v>0</v>
      </c>
      <c r="T346" s="18"/>
      <c r="U346" s="18"/>
      <c r="V346" s="7"/>
    </row>
    <row r="347" spans="1:22" ht="15" customHeight="1">
      <c r="A347" s="4"/>
      <c r="B347" s="10" t="str">
        <f t="shared" si="57"/>
        <v>י כסלו תשפה</v>
      </c>
      <c r="C347" s="11">
        <v>44175</v>
      </c>
      <c r="D347" s="12">
        <f t="shared" si="58"/>
        <v>44175</v>
      </c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4">
        <f t="shared" si="59"/>
        <v>0</v>
      </c>
      <c r="T347" s="18"/>
      <c r="U347" s="18"/>
      <c r="V347" s="7"/>
    </row>
    <row r="348" spans="1:22" ht="15" customHeight="1">
      <c r="A348" s="4"/>
      <c r="B348" s="10" t="str">
        <f t="shared" si="57"/>
        <v>יא כסלו תשפה</v>
      </c>
      <c r="C348" s="11">
        <v>44176</v>
      </c>
      <c r="D348" s="12">
        <f t="shared" si="58"/>
        <v>44176</v>
      </c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4">
        <f t="shared" si="59"/>
        <v>0</v>
      </c>
      <c r="T348" s="18"/>
      <c r="U348" s="18"/>
      <c r="V348" s="7"/>
    </row>
    <row r="349" spans="1:22" ht="15" customHeight="1">
      <c r="A349" s="4"/>
      <c r="B349" s="10" t="str">
        <f t="shared" si="57"/>
        <v>יב כסלו תשפה</v>
      </c>
      <c r="C349" s="11">
        <v>44177</v>
      </c>
      <c r="D349" s="12">
        <f t="shared" si="58"/>
        <v>44177</v>
      </c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4">
        <f t="shared" si="59"/>
        <v>0</v>
      </c>
      <c r="T349" s="18"/>
      <c r="U349" s="18"/>
      <c r="V349" s="7"/>
    </row>
    <row r="350" spans="1:22" ht="15" customHeight="1">
      <c r="A350" s="4"/>
      <c r="B350" s="10" t="str">
        <f t="shared" si="57"/>
        <v>יג כסלו תשפה</v>
      </c>
      <c r="C350" s="11">
        <v>44178</v>
      </c>
      <c r="D350" s="12">
        <f t="shared" si="58"/>
        <v>44178</v>
      </c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4">
        <f t="shared" si="59"/>
        <v>0</v>
      </c>
      <c r="T350" s="18"/>
      <c r="U350" s="18"/>
      <c r="V350" s="7"/>
    </row>
    <row r="351" spans="1:22" ht="15" customHeight="1">
      <c r="A351" s="4"/>
      <c r="B351" s="10" t="str">
        <f t="shared" ref="B351:B359" si="68">_xlfn.CONCAT(CHOOSE(LEFT(TEXT(C351,"[$-he-IL,8]dd mmmm yyyy;@"),2),"א","ב","ג","ד","ה","ו","ז","ח","ט","י","יא","יב","יג","יד","טו","טז","יז","יח","יט","כ","כא","כב","כג","כד","כה","כו","כז","כח","כט","ל"),MID(TEXT(C351,"[$-he-IL,8]dd mmmm yyyy;@"),3,LEN(TEXT(C351,"[$-he-IL,8]dd mmmm yyyy;@"))-6),IFERROR(CHOOSE(MID(TEXT(C351,"[$-he-IL,8]dd mmmm yyyy;@"),LEN(TEXT(C351,"[$-he-IL,8]dd mmmm yyyy;@"))-2,1),"ק","ר","ש","ת","תק","תר","תש","תת","תתר"),""),IFERROR(CHOOSE(MID(TEXT(C351,"[$-he-IL,8]dd mmmm yyyy;@"),LEN(TEXT(C351,"[$-he-IL,8]dd mmmm yyyy;@"))-1,1),"י","כ","ל","מ","נ","ס","ע","פ","צ"),""),IFERROR(CHOOSE(MID(TEXT(C351,"[$-he-IL,8]dd mmmm yyyy;@"),LEN(TEXT(C351,"[$-he-IL,8]dd mmmm yyyy;@"))-0,1),"א","ב","ג","ד","ה","ו","ז","ח","ט","י"),""))</f>
        <v>יד כסלו תשפה</v>
      </c>
      <c r="C351" s="11">
        <v>44179</v>
      </c>
      <c r="D351" s="12">
        <f t="shared" ref="D351:D359" si="69">C351</f>
        <v>44179</v>
      </c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4">
        <f t="shared" ref="S351:S359" si="70">F351-E351+H351-G351+J351-I351+L351-K351+R351-Q351+P351-O351+N351-M351</f>
        <v>0</v>
      </c>
      <c r="T351" s="19"/>
      <c r="U351" s="19"/>
      <c r="V351" s="7"/>
    </row>
    <row r="352" spans="1:22" ht="15" customHeight="1">
      <c r="A352" s="4"/>
      <c r="B352" s="10" t="str">
        <f t="shared" si="68"/>
        <v>טו כסלו תשפה</v>
      </c>
      <c r="C352" s="11">
        <v>44180</v>
      </c>
      <c r="D352" s="12">
        <f t="shared" si="69"/>
        <v>44180</v>
      </c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4">
        <f t="shared" si="70"/>
        <v>0</v>
      </c>
      <c r="T352" s="17">
        <f t="shared" ref="T352" si="71">SUM(S352:S365)</f>
        <v>0</v>
      </c>
      <c r="U352" s="17">
        <f t="shared" ref="U352" si="72">IF(T352&gt;0,T352-X$1+U338,0)</f>
        <v>0</v>
      </c>
      <c r="V352" s="7"/>
    </row>
    <row r="353" spans="1:22" ht="15" customHeight="1">
      <c r="A353" s="4"/>
      <c r="B353" s="10" t="str">
        <f t="shared" si="68"/>
        <v>טז כסלו תשפה</v>
      </c>
      <c r="C353" s="11">
        <v>44181</v>
      </c>
      <c r="D353" s="12">
        <f t="shared" si="69"/>
        <v>44181</v>
      </c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4">
        <f t="shared" si="70"/>
        <v>0</v>
      </c>
      <c r="T353" s="18"/>
      <c r="U353" s="18"/>
      <c r="V353" s="7"/>
    </row>
    <row r="354" spans="1:22" ht="15" customHeight="1">
      <c r="A354" s="4"/>
      <c r="B354" s="10" t="str">
        <f t="shared" si="68"/>
        <v>יז כסלו תשפה</v>
      </c>
      <c r="C354" s="11">
        <v>44182</v>
      </c>
      <c r="D354" s="12">
        <f t="shared" si="69"/>
        <v>44182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4">
        <f t="shared" si="70"/>
        <v>0</v>
      </c>
      <c r="T354" s="18"/>
      <c r="U354" s="18"/>
      <c r="V354" s="7"/>
    </row>
    <row r="355" spans="1:22" ht="15" customHeight="1">
      <c r="A355" s="4"/>
      <c r="B355" s="10" t="str">
        <f t="shared" si="68"/>
        <v>יח כסלו תשפה</v>
      </c>
      <c r="C355" s="11">
        <v>44183</v>
      </c>
      <c r="D355" s="12">
        <f t="shared" si="69"/>
        <v>44183</v>
      </c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4">
        <f t="shared" si="70"/>
        <v>0</v>
      </c>
      <c r="T355" s="18"/>
      <c r="U355" s="18"/>
      <c r="V355" s="7"/>
    </row>
    <row r="356" spans="1:22" ht="15" customHeight="1">
      <c r="A356" s="4"/>
      <c r="B356" s="10" t="str">
        <f t="shared" si="68"/>
        <v>יט כסלו תשפה</v>
      </c>
      <c r="C356" s="11">
        <v>44184</v>
      </c>
      <c r="D356" s="12">
        <f t="shared" si="69"/>
        <v>44184</v>
      </c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4">
        <f t="shared" si="70"/>
        <v>0</v>
      </c>
      <c r="T356" s="18"/>
      <c r="U356" s="18"/>
      <c r="V356" s="7"/>
    </row>
    <row r="357" spans="1:22" ht="15" customHeight="1">
      <c r="A357" s="4"/>
      <c r="B357" s="10" t="str">
        <f t="shared" si="68"/>
        <v>כ כסלו תשפה</v>
      </c>
      <c r="C357" s="11">
        <v>44185</v>
      </c>
      <c r="D357" s="12">
        <f t="shared" si="69"/>
        <v>44185</v>
      </c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4">
        <f t="shared" si="70"/>
        <v>0</v>
      </c>
      <c r="T357" s="18"/>
      <c r="U357" s="18"/>
      <c r="V357" s="7"/>
    </row>
    <row r="358" spans="1:22" ht="15" customHeight="1">
      <c r="A358" s="4"/>
      <c r="B358" s="10" t="str">
        <f t="shared" si="68"/>
        <v>כא כסלו תשפה</v>
      </c>
      <c r="C358" s="11">
        <v>44186</v>
      </c>
      <c r="D358" s="12">
        <f t="shared" si="69"/>
        <v>44186</v>
      </c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4">
        <f t="shared" si="70"/>
        <v>0</v>
      </c>
      <c r="T358" s="18"/>
      <c r="U358" s="18"/>
      <c r="V358" s="7"/>
    </row>
    <row r="359" spans="1:22" ht="15" customHeight="1">
      <c r="A359" s="4"/>
      <c r="B359" s="10" t="str">
        <f t="shared" si="68"/>
        <v>כב כסלו תשפה</v>
      </c>
      <c r="C359" s="11">
        <v>44187</v>
      </c>
      <c r="D359" s="12">
        <f t="shared" si="69"/>
        <v>44187</v>
      </c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4">
        <f t="shared" si="70"/>
        <v>0</v>
      </c>
      <c r="T359" s="18"/>
      <c r="U359" s="18"/>
      <c r="V359" s="7"/>
    </row>
    <row r="360" spans="1:22" ht="15" customHeight="1">
      <c r="A360" s="4"/>
      <c r="B360" s="10" t="str">
        <f t="shared" ref="B360:B365" si="73">_xlfn.CONCAT(CHOOSE(LEFT(TEXT(C360,"[$-he-IL,8]dd mmmm yyyy;@"),2),"א","ב","ג","ד","ה","ו","ז","ח","ט","י","יא","יב","יג","יד","טו","טז","יז","יח","יט","כ","כא","כב","כג","כד","כה","כו","כז","כח","כט","ל"),MID(TEXT(C360,"[$-he-IL,8]dd mmmm yyyy;@"),3,LEN(TEXT(C360,"[$-he-IL,8]dd mmmm yyyy;@"))-6),IFERROR(CHOOSE(MID(TEXT(C360,"[$-he-IL,8]dd mmmm yyyy;@"),LEN(TEXT(C360,"[$-he-IL,8]dd mmmm yyyy;@"))-2,1),"ק","ר","ש","ת","תק","תר","תש","תת","תתר"),""),IFERROR(CHOOSE(MID(TEXT(C360,"[$-he-IL,8]dd mmmm yyyy;@"),LEN(TEXT(C360,"[$-he-IL,8]dd mmmm yyyy;@"))-1,1),"י","כ","ל","מ","נ","ס","ע","פ","צ"),""),IFERROR(CHOOSE(MID(TEXT(C360,"[$-he-IL,8]dd mmmm yyyy;@"),LEN(TEXT(C360,"[$-he-IL,8]dd mmmm yyyy;@"))-0,1),"א","ב","ג","ד","ה","ו","ז","ח","ט","י"),""))</f>
        <v>כג כסלו תשפה</v>
      </c>
      <c r="C360" s="11">
        <v>44188</v>
      </c>
      <c r="D360" s="12">
        <f t="shared" ref="D360:D365" si="74">C360</f>
        <v>44188</v>
      </c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4">
        <f t="shared" ref="S360:S365" si="75">F360-E360+H360-G360+J360-I360+L360-K360+R360-Q360+P360-O360+N360-M360</f>
        <v>0</v>
      </c>
      <c r="T360" s="18"/>
      <c r="U360" s="18"/>
      <c r="V360" s="7"/>
    </row>
    <row r="361" spans="1:22" ht="15.6">
      <c r="A361" s="4"/>
      <c r="B361" s="10" t="str">
        <f t="shared" si="73"/>
        <v>כד כסלו תשפה</v>
      </c>
      <c r="C361" s="11">
        <v>44189</v>
      </c>
      <c r="D361" s="12">
        <f t="shared" si="74"/>
        <v>44189</v>
      </c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4">
        <f t="shared" si="75"/>
        <v>0</v>
      </c>
      <c r="T361" s="18"/>
      <c r="U361" s="18"/>
      <c r="V361" s="7"/>
    </row>
    <row r="362" spans="1:22" ht="15.6">
      <c r="A362" s="4"/>
      <c r="B362" s="10" t="str">
        <f t="shared" si="73"/>
        <v>כה כסלו תשפה</v>
      </c>
      <c r="C362" s="11">
        <v>44190</v>
      </c>
      <c r="D362" s="12">
        <f t="shared" si="74"/>
        <v>44190</v>
      </c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4">
        <f t="shared" si="75"/>
        <v>0</v>
      </c>
      <c r="T362" s="18"/>
      <c r="U362" s="18"/>
      <c r="V362" s="7"/>
    </row>
    <row r="363" spans="1:22" ht="15.6">
      <c r="A363" s="4"/>
      <c r="B363" s="10" t="str">
        <f t="shared" si="73"/>
        <v>כו כסלו תשפה</v>
      </c>
      <c r="C363" s="11">
        <v>44191</v>
      </c>
      <c r="D363" s="12">
        <f t="shared" si="74"/>
        <v>44191</v>
      </c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4">
        <f t="shared" si="75"/>
        <v>0</v>
      </c>
      <c r="T363" s="18"/>
      <c r="U363" s="18"/>
      <c r="V363" s="7"/>
    </row>
    <row r="364" spans="1:22" ht="15.6">
      <c r="A364" s="4"/>
      <c r="B364" s="10" t="str">
        <f t="shared" si="73"/>
        <v>כז כסלו תשפה</v>
      </c>
      <c r="C364" s="11">
        <v>44192</v>
      </c>
      <c r="D364" s="12">
        <f t="shared" si="74"/>
        <v>44192</v>
      </c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4">
        <f t="shared" si="75"/>
        <v>0</v>
      </c>
      <c r="T364" s="18"/>
      <c r="U364" s="18"/>
      <c r="V364" s="7"/>
    </row>
    <row r="365" spans="1:22" ht="15.6">
      <c r="A365" s="4"/>
      <c r="B365" s="10" t="str">
        <f t="shared" si="73"/>
        <v>כח כסלו תשפה</v>
      </c>
      <c r="C365" s="11">
        <v>44193</v>
      </c>
      <c r="D365" s="12">
        <f t="shared" si="74"/>
        <v>44193</v>
      </c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4">
        <f t="shared" si="75"/>
        <v>0</v>
      </c>
      <c r="T365" s="19"/>
      <c r="U365" s="19"/>
      <c r="V365" s="7"/>
    </row>
    <row r="366" spans="1:2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</sheetData>
  <mergeCells count="59">
    <mergeCell ref="U240:U253"/>
    <mergeCell ref="T254:T267"/>
    <mergeCell ref="U254:U267"/>
    <mergeCell ref="T268:T281"/>
    <mergeCell ref="U268:U281"/>
    <mergeCell ref="T282:T295"/>
    <mergeCell ref="U282:U295"/>
    <mergeCell ref="T296:T309"/>
    <mergeCell ref="U296:U309"/>
    <mergeCell ref="U16:U29"/>
    <mergeCell ref="T16:T29"/>
    <mergeCell ref="T30:T43"/>
    <mergeCell ref="U30:U43"/>
    <mergeCell ref="T44:T57"/>
    <mergeCell ref="U44:U57"/>
    <mergeCell ref="T58:T71"/>
    <mergeCell ref="U58:U71"/>
    <mergeCell ref="T72:T85"/>
    <mergeCell ref="U72:U85"/>
    <mergeCell ref="T86:T99"/>
    <mergeCell ref="U86:U99"/>
    <mergeCell ref="T100:T113"/>
    <mergeCell ref="U100:U113"/>
    <mergeCell ref="T114:T127"/>
    <mergeCell ref="U114:U127"/>
    <mergeCell ref="U226:U239"/>
    <mergeCell ref="T128:T141"/>
    <mergeCell ref="U128:U141"/>
    <mergeCell ref="T142:T155"/>
    <mergeCell ref="U142:U155"/>
    <mergeCell ref="T156:T169"/>
    <mergeCell ref="U156:U169"/>
    <mergeCell ref="T170:T183"/>
    <mergeCell ref="U170:U183"/>
    <mergeCell ref="T184:T197"/>
    <mergeCell ref="U184:U197"/>
    <mergeCell ref="T198:T211"/>
    <mergeCell ref="U198:U211"/>
    <mergeCell ref="T212:T225"/>
    <mergeCell ref="U212:U225"/>
    <mergeCell ref="T240:T253"/>
    <mergeCell ref="Y1:AA1"/>
    <mergeCell ref="X12:AA15"/>
    <mergeCell ref="Y5:AA5"/>
    <mergeCell ref="Y6:AA6"/>
    <mergeCell ref="T310:T323"/>
    <mergeCell ref="U310:U323"/>
    <mergeCell ref="T324:T337"/>
    <mergeCell ref="U324:U337"/>
    <mergeCell ref="T338:T351"/>
    <mergeCell ref="U338:U351"/>
    <mergeCell ref="T352:T365"/>
    <mergeCell ref="U352:U365"/>
    <mergeCell ref="T2:T15"/>
    <mergeCell ref="U2:U15"/>
    <mergeCell ref="Y2:AA2"/>
    <mergeCell ref="Y3:AA3"/>
    <mergeCell ref="Y4:AA4"/>
    <mergeCell ref="T226:T239"/>
  </mergeCells>
  <conditionalFormatting sqref="T16 T30 T44 T58 T72 T86 T100 T114 T128 T142 T156 T170 T184 T198 T212 T226 T240 T254 T268 T282 T296 T310 T324 T338 T352">
    <cfRule type="colorScale" priority="218">
      <colorScale>
        <cfvo type="num" val="4.1666666666666664E-2"/>
        <cfvo type="num" val="1.6666666666666667"/>
        <color rgb="FFFF0000"/>
        <color theme="4" tint="-0.249977111117893"/>
      </colorScale>
    </cfRule>
  </conditionalFormatting>
  <conditionalFormatting sqref="T2">
    <cfRule type="colorScale" priority="261">
      <colorScale>
        <cfvo type="num" val="4.1666666666666664E-2"/>
        <cfvo type="num" val="1.6666666666666667"/>
        <color rgb="FFFF0000"/>
        <color theme="4" tint="-0.249977111117893"/>
      </colorScale>
    </cfRule>
  </conditionalFormatting>
  <conditionalFormatting sqref="U2">
    <cfRule type="colorScale" priority="265">
      <colorScale>
        <cfvo type="min"/>
        <cfvo type="num" val="4.1666666666666664E-2"/>
        <cfvo type="num" val="0.83333333333333337"/>
        <color rgb="FFFF0000"/>
        <color theme="7" tint="0.39997558519241921"/>
        <color theme="4" tint="-0.499984740745262"/>
      </colorScale>
    </cfRule>
  </conditionalFormatting>
  <conditionalFormatting sqref="U16 U30 U44 U58 U72 U86 U100 U114 U128 U142 U156 U170 U184 U198 U212 U226 U240 U254 U268 U282 U296 U310 U324 U338 U352">
    <cfRule type="colorScale" priority="217">
      <colorScale>
        <cfvo type="min"/>
        <cfvo type="num" val="4.1666666666666664E-2"/>
        <cfvo type="num" val="0.83333333333333337"/>
        <color rgb="FFFF0000"/>
        <color theme="7" tint="0.39997558519241921"/>
        <color theme="4" tint="-0.499984740745262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32770FD7AF449B2A10649C994867C" ma:contentTypeVersion="13" ma:contentTypeDescription="Create a new document." ma:contentTypeScope="" ma:versionID="a779520122fa53db19ebe850e8d1e17e">
  <xsd:schema xmlns:xsd="http://www.w3.org/2001/XMLSchema" xmlns:xs="http://www.w3.org/2001/XMLSchema" xmlns:p="http://schemas.microsoft.com/office/2006/metadata/properties" xmlns:ns3="c1501da5-634c-4068-a878-f75f1165fae0" xmlns:ns4="4fb93569-424d-4f71-a409-29931e245692" targetNamespace="http://schemas.microsoft.com/office/2006/metadata/properties" ma:root="true" ma:fieldsID="cc701e9259a8966bdd22d6fd15f51784" ns3:_="" ns4:_="">
    <xsd:import namespace="c1501da5-634c-4068-a878-f75f1165fae0"/>
    <xsd:import namespace="4fb93569-424d-4f71-a409-29931e2456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501da5-634c-4068-a878-f75f1165fa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3569-424d-4f71-a409-29931e2456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C3C801-1F00-48D8-9E24-75F36B9F2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AF751-A189-4398-A1F4-4D2DBCEFF74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1501da5-634c-4068-a878-f75f1165fae0"/>
    <ds:schemaRef ds:uri="4fb93569-424d-4f71-a409-29931e2456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824F81-D827-44C4-853A-9298AA47C72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fb93569-424d-4f71-a409-29931e245692"/>
    <ds:schemaRef ds:uri="http://purl.org/dc/elements/1.1/"/>
    <ds:schemaRef ds:uri="http://schemas.microsoft.com/office/2006/metadata/properties"/>
    <ds:schemaRef ds:uri="http://purl.org/dc/terms/"/>
    <ds:schemaRef ds:uri="c1501da5-634c-4068-a878-f75f1165fa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תרשימים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Rochie</dc:creator>
  <cp:keywords/>
  <dc:description/>
  <cp:lastModifiedBy>חפץ חסד תוכנה</cp:lastModifiedBy>
  <cp:revision/>
  <cp:lastPrinted>2022-03-10T15:34:30Z</cp:lastPrinted>
  <dcterms:created xsi:type="dcterms:W3CDTF">2020-07-17T10:49:45Z</dcterms:created>
  <dcterms:modified xsi:type="dcterms:W3CDTF">2024-01-13T23:27:37Z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0x0101008EA32770FD7AF449B2A10649C994867C</vt:lpwstr>
  </property>
</Properties>
</file>