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<sst xmlns="http://schemas.openxmlformats.org/spreadsheetml/2006/main" count="80" uniqueCount="60">
  <si>
    <t xml:space="preserve">שם הספר</t>
  </si>
  <si>
    <t xml:space="preserve">B</t>
  </si>
  <si>
    <t xml:space="preserve">C</t>
  </si>
  <si>
    <t xml:space="preserve">א בלעטל גרינס</t>
  </si>
  <si>
    <t xml:space="preserve">א דרשה</t>
  </si>
  <si>
    <t xml:space="preserve">א האנד בוך פאר די אידישע פרוי</t>
  </si>
  <si>
    <t xml:space="preserve">א האנדבוך פאר די אידישע פרוי</t>
  </si>
  <si>
    <t xml:space="preserve">א ווירקליכע הערצליכע ליעבע - חלק א</t>
  </si>
  <si>
    <t xml:space="preserve">א ווירקליכע הערצליכע ליעבע - חלק ב</t>
  </si>
  <si>
    <t xml:space="preserve">א ווירקליכע הערצליכע ליעבע - חלק ג</t>
  </si>
  <si>
    <t xml:space="preserve">א ווירקליכע הערצליכע ליעבע - חלק ד</t>
  </si>
  <si>
    <t xml:space="preserve">א ווירקליכע הערצליכע ליעבע - חלק ה</t>
  </si>
  <si>
    <t xml:space="preserve">א ריינע הערצליכע ליעבע - חלק ו</t>
  </si>
  <si>
    <t xml:space="preserve">א ריינע הערצליכע ליעבע - חלק ז</t>
  </si>
  <si>
    <t xml:space="preserve">א ריינע הערצליכע ליעבע - חלק ח</t>
  </si>
  <si>
    <t xml:space="preserve">א ריינע הערצליכע ליעבע - חלק ט</t>
  </si>
  <si>
    <t xml:space="preserve">א ריינע הערצליכע ליעבע - חלק י</t>
  </si>
  <si>
    <t xml:space="preserve">א. צמיחת הציונות ודעיכתה ב. מסירת שטחים לאוייבים תמורת "חוזה שלום"</t>
  </si>
  <si>
    <t xml:space="preserve">אאדה עד חוג שמים</t>
  </si>
  <si>
    <t xml:space="preserve">אאלף בינה</t>
  </si>
  <si>
    <t xml:space="preserve">אב בדעת</t>
  </si>
  <si>
    <t xml:space="preserve">אב בחכמה</t>
  </si>
  <si>
    <t xml:space="preserve">אב הבינה - בהלכות סתם</t>
  </si>
  <si>
    <t xml:space="preserve">אב ובנו</t>
  </si>
  <si>
    <t xml:space="preserve">אב ישראל - א</t>
  </si>
  <si>
    <t xml:space="preserve">אב ישראל - ב</t>
  </si>
  <si>
    <t xml:space="preserve">אב ישראל - ג</t>
  </si>
  <si>
    <t xml:space="preserve">אב מלאכה מלאכת מחשבת</t>
  </si>
  <si>
    <t xml:space="preserve">אבא ביתך</t>
  </si>
  <si>
    <t xml:space="preserve">אבוא שבת</t>
  </si>
  <si>
    <t xml:space="preserve">אבודרהם</t>
  </si>
  <si>
    <t xml:space="preserve">אבוקות של אור</t>
  </si>
  <si>
    <t xml:space="preserve">אבות</t>
  </si>
  <si>
    <t xml:space="preserve">אבות דר' אלעזר - תפארת דוד</t>
  </si>
  <si>
    <t xml:space="preserve">אבות דר"ן</t>
  </si>
  <si>
    <t xml:space="preserve">אבות דרבי נתן</t>
  </si>
  <si>
    <t xml:space="preserve">אבות דרבי נתן - דפו"ר</t>
  </si>
  <si>
    <t xml:space="preserve">אבות דרבי נתן - שכטר</t>
  </si>
  <si>
    <t xml:space="preserve">אבות דרבי נתן - שני אליהו - בן אברהם</t>
  </si>
  <si>
    <t xml:space="preserve">אבות הרא"ש - חלק א</t>
  </si>
  <si>
    <t xml:space="preserve">אבות הרא"ש - חלק ב</t>
  </si>
  <si>
    <t xml:space="preserve">אבות הרא"ש - חלק ג</t>
  </si>
  <si>
    <t xml:space="preserve">אבות הראש ח״ב</t>
  </si>
  <si>
    <t xml:space="preserve">אבות ובנים בכתבי הקודש</t>
  </si>
  <si>
    <t xml:space="preserve">אבות לבנים</t>
  </si>
  <si>
    <t xml:space="preserve">אבות עולם</t>
  </si>
  <si>
    <t xml:space="preserve">אבות עטרה לבנים</t>
  </si>
  <si>
    <t xml:space="preserve">אבות על בנים</t>
  </si>
  <si>
    <t xml:space="preserve">אבטליון</t>
  </si>
  <si>
    <t xml:space="preserve">אבי בעזרי</t>
  </si>
  <si>
    <t xml:space="preserve">אבי בעזרי - בראשית שמות</t>
  </si>
  <si>
    <t xml:space="preserve">אבי בעזרי - השבת אבידה</t>
  </si>
  <si>
    <t xml:space="preserve">אבי הבן והסנדק</t>
  </si>
  <si>
    <t xml:space="preserve">אבי הנחל</t>
  </si>
  <si>
    <t xml:space="preserve">אבי התינוק</t>
  </si>
  <si>
    <t xml:space="preserve">אבי נתן על סוכה</t>
  </si>
  <si>
    <t xml:space="preserve">אבי עזר</t>
  </si>
  <si>
    <t xml:space="preserve">אבידת אחיך</t>
  </si>
  <si>
    <t xml:space="preserve">אביעה חידות</t>
  </si>
  <si>
    <t xml:space="preserve">אביר הרועים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</si>
</sst>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name val="Consolas"/>
      <family val="3"/>
      <charset val="1"/>
    </font>
    <font>
      <u val="single"/>
      <sz val="11"/>
      <color rgb="FF0563C1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 readingOrder="2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 readingOrder="1"/>
      <protection locked="true" hidden="false"/>
    </xf>
    <xf numFmtId="164" fontId="7" fillId="0" borderId="0" xfId="20" applyFont="false" applyBorder="true" applyAlignment="true" applyProtection="true">
      <alignment horizontal="right" vertical="center" textRotation="0" wrapText="true" indent="0" shrinkToFit="false" readingOrder="2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ebrewbooks.org/49284" TargetMode="External"/><Relationship Id="rId2" Type="http://schemas.openxmlformats.org/officeDocument/2006/relationships/hyperlink" Target="https://hebrewbooks.org/2813" TargetMode="External"/><Relationship Id="rId3" Type="http://schemas.openxmlformats.org/officeDocument/2006/relationships/hyperlink" Target="https://hebrewbooks.org/36357" TargetMode="External"/><Relationship Id="rId4" Type="http://schemas.openxmlformats.org/officeDocument/2006/relationships/hyperlink" Target="https://hebrewbooks.org/65087" TargetMode="External"/><Relationship Id="rId5" Type="http://schemas.openxmlformats.org/officeDocument/2006/relationships/hyperlink" Target="https://hebrewbooks.org/4241" TargetMode="External"/><Relationship Id="rId6" Type="http://schemas.openxmlformats.org/officeDocument/2006/relationships/hyperlink" Target="https://hebrewbooks.org/41784" TargetMode="External"/><Relationship Id="rId7" Type="http://schemas.openxmlformats.org/officeDocument/2006/relationships/hyperlink" Target="https://hebrewbooks.org/41785" TargetMode="External"/><Relationship Id="rId8" Type="http://schemas.openxmlformats.org/officeDocument/2006/relationships/hyperlink" Target="https://hebrewbooks.org/41786" TargetMode="External"/><Relationship Id="rId9" Type="http://schemas.openxmlformats.org/officeDocument/2006/relationships/hyperlink" Target="https://hebrewbooks.org/41787" TargetMode="External"/><Relationship Id="rId10" Type="http://schemas.openxmlformats.org/officeDocument/2006/relationships/hyperlink" Target="https://hebrewbooks.org/41788" TargetMode="External"/><Relationship Id="rId11" Type="http://schemas.openxmlformats.org/officeDocument/2006/relationships/hyperlink" Target="https://hebrewbooks.org/41789" TargetMode="External"/><Relationship Id="rId12" Type="http://schemas.openxmlformats.org/officeDocument/2006/relationships/hyperlink" Target="https://hebrewbooks.org/41790" TargetMode="External"/><Relationship Id="rId13" Type="http://schemas.openxmlformats.org/officeDocument/2006/relationships/hyperlink" Target="https://hebrewbooks.org/41791" TargetMode="External"/><Relationship Id="rId14" Type="http://schemas.openxmlformats.org/officeDocument/2006/relationships/hyperlink" Target="https://hebrewbooks.org/41792" TargetMode="External"/><Relationship Id="rId15" Type="http://schemas.openxmlformats.org/officeDocument/2006/relationships/hyperlink" Target="https://hebrewbooks.org/41793" TargetMode="External"/><Relationship Id="rId16" Type="http://schemas.openxmlformats.org/officeDocument/2006/relationships/hyperlink" Target="https://hebrewbooks.org/52317" TargetMode="External"/><Relationship Id="rId17" Type="http://schemas.openxmlformats.org/officeDocument/2006/relationships/hyperlink" Target="https://hebrewbooks.org/56158" TargetMode="External"/><Relationship Id="rId18" Type="http://schemas.openxmlformats.org/officeDocument/2006/relationships/hyperlink" Target="https://hebrewbooks.org/56405" TargetMode="External"/><Relationship Id="rId19" Type="http://schemas.openxmlformats.org/officeDocument/2006/relationships/hyperlink" Target="https://hebrewbooks.org/56743" TargetMode="External"/><Relationship Id="rId20" Type="http://schemas.openxmlformats.org/officeDocument/2006/relationships/hyperlink" Target="https://hebrewbooks.org/62286" TargetMode="External"/><Relationship Id="rId21" Type="http://schemas.openxmlformats.org/officeDocument/2006/relationships/hyperlink" Target="https://hebrewbooks.org/565" TargetMode="External"/><Relationship Id="rId22" Type="http://schemas.openxmlformats.org/officeDocument/2006/relationships/hyperlink" Target="https://hebrewbooks.org/10203" TargetMode="External"/><Relationship Id="rId23" Type="http://schemas.openxmlformats.org/officeDocument/2006/relationships/hyperlink" Target="https://hebrewbooks.org/53790" TargetMode="External"/><Relationship Id="rId24" Type="http://schemas.openxmlformats.org/officeDocument/2006/relationships/hyperlink" Target="https://hebrewbooks.org/55509" TargetMode="External"/><Relationship Id="rId25" Type="http://schemas.openxmlformats.org/officeDocument/2006/relationships/hyperlink" Target="https://hebrewbooks.org/57358" TargetMode="External"/><Relationship Id="rId26" Type="http://schemas.openxmlformats.org/officeDocument/2006/relationships/hyperlink" Target="https://hebrewbooks.org/57359" TargetMode="External"/><Relationship Id="rId27" Type="http://schemas.openxmlformats.org/officeDocument/2006/relationships/hyperlink" Target="https://hebrewbooks.org/57360" TargetMode="External"/><Relationship Id="rId28" Type="http://schemas.openxmlformats.org/officeDocument/2006/relationships/hyperlink" Target="https://hebrewbooks.org/55888" TargetMode="External"/><Relationship Id="rId29" Type="http://schemas.openxmlformats.org/officeDocument/2006/relationships/hyperlink" Target="https://hebrewbooks.org/61729" TargetMode="External"/><Relationship Id="rId30" Type="http://schemas.openxmlformats.org/officeDocument/2006/relationships/hyperlink" Target="https://hebrewbooks.org/57452" TargetMode="External"/><Relationship Id="rId31" Type="http://schemas.openxmlformats.org/officeDocument/2006/relationships/hyperlink" Target="https://hebrewbooks.org/19344" TargetMode="External"/><Relationship Id="rId32" Type="http://schemas.openxmlformats.org/officeDocument/2006/relationships/hyperlink" Target="https://hebrewbooks.org/26840" TargetMode="External"/><Relationship Id="rId33" Type="http://schemas.openxmlformats.org/officeDocument/2006/relationships/hyperlink" Target="https://hebrewbooks.org/26894" TargetMode="External"/><Relationship Id="rId34" Type="http://schemas.openxmlformats.org/officeDocument/2006/relationships/hyperlink" Target="https://hebrewbooks.org/42471" TargetMode="External"/><Relationship Id="rId35" Type="http://schemas.openxmlformats.org/officeDocument/2006/relationships/hyperlink" Target="https://hebrewbooks.org/44589" TargetMode="External"/><Relationship Id="rId36" Type="http://schemas.openxmlformats.org/officeDocument/2006/relationships/hyperlink" Target="https://hebrewbooks.org/57209" TargetMode="External"/><Relationship Id="rId37" Type="http://schemas.openxmlformats.org/officeDocument/2006/relationships/hyperlink" Target="https://hebrewbooks.org/30723" TargetMode="External"/><Relationship Id="rId38" Type="http://schemas.openxmlformats.org/officeDocument/2006/relationships/hyperlink" Target="https://hebrewbooks.org/25019" TargetMode="External"/><Relationship Id="rId39" Type="http://schemas.openxmlformats.org/officeDocument/2006/relationships/hyperlink" Target="https://hebrewbooks.org/24718" TargetMode="External"/><Relationship Id="rId40" Type="http://schemas.openxmlformats.org/officeDocument/2006/relationships/hyperlink" Target="https://hebrewbooks.org/19586" TargetMode="External"/><Relationship Id="rId41" Type="http://schemas.openxmlformats.org/officeDocument/2006/relationships/hyperlink" Target="https://hebrewbooks.org/11942" TargetMode="External"/><Relationship Id="rId42" Type="http://schemas.openxmlformats.org/officeDocument/2006/relationships/hyperlink" Target="https://hebrewbooks.org/19711" TargetMode="External"/><Relationship Id="rId43" Type="http://schemas.openxmlformats.org/officeDocument/2006/relationships/hyperlink" Target="https://hebrewbooks.org/5280" TargetMode="External"/><Relationship Id="rId44" Type="http://schemas.openxmlformats.org/officeDocument/2006/relationships/hyperlink" Target="https://hebrewbooks.org/5339" TargetMode="External"/><Relationship Id="rId45" Type="http://schemas.openxmlformats.org/officeDocument/2006/relationships/hyperlink" Target="https://hebrewbooks.org/35643" TargetMode="External"/><Relationship Id="rId46" Type="http://schemas.openxmlformats.org/officeDocument/2006/relationships/hyperlink" Target="https://hebrewbooks.org/58139" TargetMode="External"/><Relationship Id="rId47" Type="http://schemas.openxmlformats.org/officeDocument/2006/relationships/hyperlink" Target="https://hebrewbooks.org/38247" TargetMode="External"/><Relationship Id="rId48" Type="http://schemas.openxmlformats.org/officeDocument/2006/relationships/hyperlink" Target="https://hebrewbooks.org/14006" TargetMode="External"/><Relationship Id="rId49" Type="http://schemas.openxmlformats.org/officeDocument/2006/relationships/hyperlink" Target="https://hebrewbooks.org/5648" TargetMode="External"/><Relationship Id="rId50" Type="http://schemas.openxmlformats.org/officeDocument/2006/relationships/hyperlink" Target="https://hebrewbooks.org/5647" TargetMode="External"/><Relationship Id="rId51" Type="http://schemas.openxmlformats.org/officeDocument/2006/relationships/hyperlink" Target="https://hebrewbooks.org/5646" TargetMode="External"/><Relationship Id="rId52" Type="http://schemas.openxmlformats.org/officeDocument/2006/relationships/hyperlink" Target="https://hebrewbooks.org/64816" TargetMode="External"/><Relationship Id="rId53" Type="http://schemas.openxmlformats.org/officeDocument/2006/relationships/hyperlink" Target="https://hebrewbooks.org/41345" TargetMode="External"/><Relationship Id="rId54" Type="http://schemas.openxmlformats.org/officeDocument/2006/relationships/hyperlink" Target="https://hebrewbooks.org/6699" TargetMode="External"/><Relationship Id="rId55" Type="http://schemas.openxmlformats.org/officeDocument/2006/relationships/hyperlink" Target="https://hebrewbooks.org/5340" TargetMode="External"/><Relationship Id="rId56" Type="http://schemas.openxmlformats.org/officeDocument/2006/relationships/hyperlink" Target="https://hebrewbooks.org/46893" TargetMode="External"/><Relationship Id="rId57" Type="http://schemas.openxmlformats.org/officeDocument/2006/relationships/hyperlink" Target="https://hebrewbooks.org/5283" TargetMode="External"/><Relationship Id="rId58" Type="http://schemas.openxmlformats.org/officeDocument/2006/relationships/hyperlink" Target="https://hebrewbooks.org/47041" TargetMode="External"/><Relationship Id="rId59" Type="http://schemas.openxmlformats.org/officeDocument/2006/relationships/hyperlink" Target="https://hebrewbooks.org/52548" TargetMode="External"/><Relationship Id="rId60" Type="http://schemas.openxmlformats.org/officeDocument/2006/relationships/hyperlink" Target="https://hebrewbooks.org/65394" TargetMode="External"/><Relationship Id="rId61" Type="http://schemas.openxmlformats.org/officeDocument/2006/relationships/hyperlink" Target="https://hebrewbooks.org/61385" TargetMode="External"/><Relationship Id="rId62" Type="http://schemas.openxmlformats.org/officeDocument/2006/relationships/hyperlink" Target="https://hebrewbooks.org/61386" TargetMode="External"/><Relationship Id="rId63" Type="http://schemas.openxmlformats.org/officeDocument/2006/relationships/hyperlink" Target="https://hebrewbooks.org/53312" TargetMode="External"/><Relationship Id="rId64" Type="http://schemas.openxmlformats.org/officeDocument/2006/relationships/hyperlink" Target="https://hebrewbooks.org/5547" TargetMode="External"/><Relationship Id="rId65" Type="http://schemas.openxmlformats.org/officeDocument/2006/relationships/hyperlink" Target="https://hebrewbooks.org/5804" TargetMode="External"/><Relationship Id="rId66" Type="http://schemas.openxmlformats.org/officeDocument/2006/relationships/hyperlink" Target="https://hebrewbooks.org/39142" TargetMode="External"/><Relationship Id="rId67" Type="http://schemas.openxmlformats.org/officeDocument/2006/relationships/hyperlink" Target="https://hebrewbooks.org/58062" TargetMode="External"/><Relationship Id="rId68" Type="http://schemas.openxmlformats.org/officeDocument/2006/relationships/hyperlink" Target="https://hebrewbooks.org/59556" TargetMode="External"/><Relationship Id="rId69" Type="http://schemas.openxmlformats.org/officeDocument/2006/relationships/hyperlink" Target="https://hebrewbooks.org/64526" TargetMode="External"/><Relationship Id="rId70" Type="http://schemas.openxmlformats.org/officeDocument/2006/relationships/hyperlink" Target="https://hebrewbooks.org/8776" TargetMode="External"/><Relationship Id="rId71" Type="http://schemas.openxmlformats.org/officeDocument/2006/relationships/hyperlink" Target="https://hebrewbooks.org/19182" TargetMode="External"/><Relationship Id="rId72" Type="http://schemas.openxmlformats.org/officeDocument/2006/relationships/hyperlink" Target="https://hebrewbooks.org/25022" TargetMode="External"/><Relationship Id="rId73" Type="http://schemas.openxmlformats.org/officeDocument/2006/relationships/hyperlink" Target="https://hebrewbooks.org/39696" TargetMode="External"/><Relationship Id="rId74" Type="http://schemas.openxmlformats.org/officeDocument/2006/relationships/hyperlink" Target="https://hebrewbooks.org/40743" TargetMode="External"/><Relationship Id="rId75" Type="http://schemas.openxmlformats.org/officeDocument/2006/relationships/hyperlink" Target="https://hebrewbooks.org/59606" TargetMode="External"/><Relationship Id="rId76" Type="http://schemas.openxmlformats.org/officeDocument/2006/relationships/hyperlink" Target="https://hebrewbooks.org/41572" TargetMode="External"/><Relationship Id="rId77" Type="http://schemas.openxmlformats.org/officeDocument/2006/relationships/hyperlink" Target="https://hebrewbooks.org/3975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8.59375" defaultRowHeight="14.25" zeroHeight="false" outlineLevelRow="0" outlineLevelCol="0"/>
  <cols>
    <col collapsed="false" customWidth="true" hidden="false" outlineLevel="0" max="1" min="1" style="0" width="23.51"/>
    <col collapsed="false" customWidth="true" hidden="false" outlineLevel="0" max="2" min="2" style="0" width="27"/>
    <col collapsed="false" customWidth="true" hidden="false" outlineLevel="0" max="3" min="3" style="0" width="45.6"/>
  </cols>
  <sheetData>
    <row r="1" customFormat="false" ht="15" hidden="false" customHeight="false" outlineLevel="0" collapsed="false">
      <c r="A1" s="1" t="s">
        <v>0</v>
      </c>
      <c r="B1" s="2" t="s">
        <v>1</v>
      </c>
      <c r="C1" s="3" t="s">
        <v>2</v>
      </c>
    </row>
    <row r="2" customFormat="false" ht="28.5" hidden="false" customHeight="false" outlineLevel="0" collapsed="false">
      <c r="A2" s="4" t="str">
        <f aca="false">HYPERLINK("https://tablet.otzar.org/book/book.php?book=103967","אב בחכמה")</f>
        <v>אב בחכמה</v>
      </c>
      <c r="B2" s="4" t="s">
        <v>3</v>
      </c>
      <c r="C2" s="3" t="str">
        <f aca="false">IF(COUNTIF($A:$A,B2)=0,"ספר זה הוא ספר חדש","ספר זה קיים כבר בשורה"&amp;" "&amp;MATCH(B2,$A:$A,0))</f>
        <v>ספר זה הוא ספר חדש</v>
      </c>
    </row>
    <row r="3" customFormat="false" ht="42.75" hidden="false" customHeight="false" outlineLevel="0" collapsed="false">
      <c r="A3" s="4" t="str">
        <f aca="false">HYPERLINK("https://tablet.otzar.org/book/book.php?book=164947","אבודרהם - אשבונה ר""""נ")</f>
        <v>אבודרהם - אשבונה ר""נ</v>
      </c>
      <c r="B3" s="4" t="s">
        <v>4</v>
      </c>
      <c r="C3" s="3" t="str">
        <f aca="false">IF(COUNTIF($A:$A,B3)=0,"ספר זה הוא ספר חדש","ספר זה קיים כבר בשורה"&amp;" "&amp;MATCH(B3,$A:$A,0))</f>
        <v>ספר זה הוא ספר חדש</v>
      </c>
    </row>
    <row r="4" customFormat="false" ht="28.5" hidden="false" customHeight="false" outlineLevel="0" collapsed="false">
      <c r="A4" s="4" t="str">
        <f aca="false">HYPERLINK("https://tablet.otzar.org/book/book.php?book=53264","אבודרהם - ונציה שכ""""ו")</f>
        <v>אבודרהם - ונציה שכ""ו</v>
      </c>
      <c r="B4" s="4" t="s">
        <v>4</v>
      </c>
      <c r="C4" s="3" t="str">
        <f aca="false">IF(COUNTIF($A:$A,B4)=0,"ספר זה הוא ספר חדש","ספר זה קיים כבר בשורה"&amp;" "&amp;MATCH(B4,$A:$A,0))</f>
        <v>ספר זה הוא ספר חדש</v>
      </c>
    </row>
    <row r="5" customFormat="false" ht="57" hidden="false" customHeight="false" outlineLevel="0" collapsed="false">
      <c r="A5" s="4" t="str">
        <f aca="false">HYPERLINK("https://tablet.otzar.org/book/book.php?book=164763","אבודרהם - ונציה שכ""""ו")</f>
        <v>אבודרהם - ונציה שכ""ו</v>
      </c>
      <c r="B5" s="4" t="s">
        <v>5</v>
      </c>
      <c r="C5" s="3" t="str">
        <f aca="false">IF(COUNTIF($A:$A,B5)=0,"ספר זה הוא ספר חדש","ספר זה קיים כבר בשורה"&amp;" "&amp;MATCH(B5,$A:$A,0))</f>
        <v>ספר זה הוא ספר חדש</v>
      </c>
    </row>
    <row r="6" customFormat="false" ht="57" hidden="false" customHeight="false" outlineLevel="0" collapsed="false">
      <c r="A6" s="4" t="str">
        <f aca="false">HYPERLINK("https://tablet.otzar.org/book/book.php?book=151821","אבודרהם - קושטא רע""""ד")</f>
        <v>אבודרהם - קושטא רע""ד</v>
      </c>
      <c r="B6" s="4" t="s">
        <v>6</v>
      </c>
      <c r="C6" s="3" t="str">
        <f aca="false">IF(COUNTIF($A:$A,B6)=0,"ספר זה הוא ספר חדש","ספר זה קיים כבר בשורה"&amp;" "&amp;MATCH(B6,$A:$A,0))</f>
        <v>ספר זה הוא ספר חדש</v>
      </c>
    </row>
    <row r="7" customFormat="false" ht="71.25" hidden="false" customHeight="false" outlineLevel="0" collapsed="false">
      <c r="A7" s="4" t="str">
        <f aca="false">HYPERLINK("https://tablet.otzar.org/book/book.php?book=147356","אבודרהם &lt;הלכות מילה וברכותיה ופדיון הבן&gt;")</f>
        <v>אבודרהם &lt;הלכות מילה וברכותיה ופדיון הבן&gt;</v>
      </c>
      <c r="B7" s="4" t="s">
        <v>7</v>
      </c>
      <c r="C7" s="3" t="str">
        <f aca="false">IF(COUNTIF($A:$A,B7)=0,"ספר זה הוא ספר חדש","ספר זה קיים כבר בשורה"&amp;" "&amp;MATCH(B7,$A:$A,0))</f>
        <v>ספר זה הוא ספר חדש</v>
      </c>
    </row>
    <row r="8" customFormat="false" ht="71.25" hidden="false" customHeight="false" outlineLevel="0" collapsed="false">
      <c r="A8" s="4" t="str">
        <f aca="false">HYPERLINK("https://tablet.otzar.org/book/book.php?book=199819","אבודרהם &lt;מהדורת קרן רא""""ם&gt; - א")</f>
        <v>אבודרהם &lt;מהדורת קרן רא""ם&gt; - א</v>
      </c>
      <c r="B8" s="4" t="s">
        <v>8</v>
      </c>
      <c r="C8" s="3" t="str">
        <f aca="false">IF(COUNTIF($A:$A,B8)=0,"ספר זה הוא ספר חדש","ספר זה קיים כבר בשורה"&amp;" "&amp;MATCH(B8,$A:$A,0))</f>
        <v>ספר זה הוא ספר חדש</v>
      </c>
    </row>
    <row r="9" customFormat="false" ht="71.25" hidden="false" customHeight="false" outlineLevel="0" collapsed="false">
      <c r="A9" s="4" t="str">
        <f aca="false">HYPERLINK("https://tablet.otzar.org/book/book.php?book=600060","אבודרהם &lt;מהדורת קרן רא""""ם&gt; - ב")</f>
        <v>אבודרהם &lt;מהדורת קרן רא""ם&gt; - ב</v>
      </c>
      <c r="B9" s="4" t="s">
        <v>9</v>
      </c>
      <c r="C9" s="3" t="str">
        <f aca="false">IF(COUNTIF($A:$A,B9)=0,"ספר זה הוא ספר חדש","ספר זה קיים כבר בשורה"&amp;" "&amp;MATCH(B9,$A:$A,0))</f>
        <v>ספר זה הוא ספר חדש</v>
      </c>
    </row>
    <row r="10" customFormat="false" ht="71.25" hidden="false" customHeight="false" outlineLevel="0" collapsed="false">
      <c r="A10" s="4" t="str">
        <f aca="false">HYPERLINK("https://tablet.otzar.org/book/book.php?book=608167","אבודרהם &lt;מהדורת קרן רא""""ם&gt; - ג")</f>
        <v>אבודרהם &lt;מהדורת קרן רא""ם&gt; - ג</v>
      </c>
      <c r="B10" s="4" t="s">
        <v>10</v>
      </c>
      <c r="C10" s="3" t="str">
        <f aca="false">IF(COUNTIF($A:$A,B10)=0,"ספר זה הוא ספר חדש","ספר זה קיים כבר בשורה"&amp;" "&amp;MATCH(B10,$A:$A,0))</f>
        <v>ספר זה הוא ספר חדש</v>
      </c>
    </row>
    <row r="11" customFormat="false" ht="71.25" hidden="false" customHeight="false" outlineLevel="0" collapsed="false">
      <c r="A11" s="4" t="str">
        <f aca="false">HYPERLINK("https://tablet.otzar.org/book/book.php?book=198818","אבודרהם &lt;שפתי דעת&gt;")</f>
        <v>אבודרהם &lt;שפתי דעת&gt;</v>
      </c>
      <c r="B11" s="4" t="s">
        <v>11</v>
      </c>
      <c r="C11" s="3" t="str">
        <f aca="false">IF(COUNTIF($A:$A,B11)=0,"ספר זה הוא ספר חדש","ספר זה קיים כבר בשורה"&amp;" "&amp;MATCH(B11,$A:$A,0))</f>
        <v>ספר זה הוא ספר חדש</v>
      </c>
    </row>
    <row r="12" customFormat="false" ht="57" hidden="false" customHeight="false" outlineLevel="0" collapsed="false">
      <c r="A12" s="4" t="str">
        <f aca="false">HYPERLINK("https://tablet.otzar.org/book/book.php?book=62045","אבודרהם &lt;תהלה לדוד&gt;")</f>
        <v>אבודרהם &lt;תהלה לדוד&gt;</v>
      </c>
      <c r="B12" s="4" t="s">
        <v>12</v>
      </c>
      <c r="C12" s="3" t="str">
        <f aca="false">IF(COUNTIF($A:$A,B12)=0,"ספר זה הוא ספר חדש","ספר זה קיים כבר בשורה"&amp;" "&amp;MATCH(B12,$A:$A,0))</f>
        <v>ספר זה הוא ספר חדש</v>
      </c>
    </row>
    <row r="13" customFormat="false" ht="57" hidden="false" customHeight="false" outlineLevel="0" collapsed="false">
      <c r="A13" s="4" t="str">
        <f aca="false">HYPERLINK("https://tablet.otzar.org/book/book.php?book=106035","אבודרהם השלם")</f>
        <v>אבודרהם השלם</v>
      </c>
      <c r="B13" s="4" t="s">
        <v>13</v>
      </c>
      <c r="C13" s="3" t="str">
        <f aca="false">IF(COUNTIF($A:$A,B13)=0,"ספר זה הוא ספר חדש","ספר זה קיים כבר בשורה"&amp;" "&amp;MATCH(B13,$A:$A,0))</f>
        <v>ספר זה הוא ספר חדש</v>
      </c>
    </row>
    <row r="14" customFormat="false" ht="57" hidden="false" customHeight="false" outlineLevel="0" collapsed="false">
      <c r="A14" s="4" t="str">
        <f aca="false">HYPERLINK("https://tablet.otzar.org/book/book.php?book=12998","אבודרהם עם באור")</f>
        <v>אבודרהם עם באור</v>
      </c>
      <c r="B14" s="4" t="s">
        <v>14</v>
      </c>
      <c r="C14" s="3" t="str">
        <f aca="false">IF(COUNTIF($A:$A,B14)=0,"ספר זה הוא ספר חדש","ספר זה קיים כבר בשורה"&amp;" "&amp;MATCH(B14,$A:$A,0))</f>
        <v>ספר זה הוא ספר חדש</v>
      </c>
    </row>
    <row r="15" customFormat="false" ht="57" hidden="false" customHeight="false" outlineLevel="0" collapsed="false">
      <c r="A15" s="4" t="str">
        <f aca="false">HYPERLINK("https://tablet.otzar.org/book/book.php?book=176828","אבולוציה ויהדות")</f>
        <v>אבולוציה ויהדות</v>
      </c>
      <c r="B15" s="4" t="s">
        <v>15</v>
      </c>
      <c r="C15" s="3" t="str">
        <f aca="false">IF(COUNTIF($A:$A,B15)=0,"ספר זה הוא ספר חדש","ספר זה קיים כבר בשורה"&amp;" "&amp;MATCH(B15,$A:$A,0))</f>
        <v>ספר זה הוא ספר חדש</v>
      </c>
    </row>
    <row r="16" customFormat="false" ht="57" hidden="false" customHeight="false" outlineLevel="0" collapsed="false">
      <c r="A16" s="4" t="str">
        <f aca="false">HYPERLINK("https://tablet.otzar.org/book/book.php?book=603960","אבות אל בנים")</f>
        <v>אבות אל בנים</v>
      </c>
      <c r="B16" s="4" t="s">
        <v>16</v>
      </c>
      <c r="C16" s="3" t="str">
        <f aca="false">IF(COUNTIF($A:$A,B16)=0,"ספר זה הוא ספר חדש","ספר זה קיים כבר בשורה"&amp;" "&amp;MATCH(B16,$A:$A,0))</f>
        <v>ספר זה הוא ספר חדש</v>
      </c>
    </row>
    <row r="17" customFormat="false" ht="128.25" hidden="false" customHeight="false" outlineLevel="0" collapsed="false">
      <c r="A17" s="4" t="str">
        <f aca="false">HYPERLINK("https://tablet.otzar.org/book/book.php?book=641491","אבות אליהו")</f>
        <v>אבות אליהו</v>
      </c>
      <c r="B17" s="4" t="s">
        <v>17</v>
      </c>
      <c r="C17" s="3" t="str">
        <f aca="false">IF(COUNTIF($A:$A,B17)=0,"ספר זה הוא ספר חדש","ספר זה קיים כבר בשורה"&amp;" "&amp;MATCH(B17,$A:$A,0))</f>
        <v>ספר זה הוא ספר חדש</v>
      </c>
    </row>
    <row r="18" customFormat="false" ht="28.5" hidden="false" customHeight="false" outlineLevel="0" collapsed="false">
      <c r="A18" s="4" t="str">
        <f aca="false">HYPERLINK("https://tablet.otzar.org/book/book.php?book=22346","אבות דר""""ן")</f>
        <v>אבות דר""ן</v>
      </c>
      <c r="B18" s="4" t="s">
        <v>18</v>
      </c>
      <c r="C18" s="3" t="str">
        <f aca="false">IF(COUNTIF($A:$A,B18)=0,"ספר זה הוא ספר חדש","ספר זה קיים כבר בשורה"&amp;" "&amp;MATCH(B18,$A:$A,0))</f>
        <v>ספר זה הוא ספר חדש</v>
      </c>
    </row>
    <row r="19" customFormat="false" ht="71.25" hidden="false" customHeight="false" outlineLevel="0" collapsed="false">
      <c r="A19" s="4" t="str">
        <f aca="false">HYPERLINK("https://tablet.otzar.org/book/book.php?book=738","אבות דרבי נתן &lt;ב' נוסחאות, עם הערות&gt;")</f>
        <v>אבות דרבי נתן &lt;ב' נוסחאות, עם הערות&gt;</v>
      </c>
      <c r="B19" s="4" t="s">
        <v>19</v>
      </c>
      <c r="C19" s="3" t="str">
        <f aca="false">IF(COUNTIF($A:$A,B19)=0,"ספר זה הוא ספר חדש","ספר זה קיים כבר בשורה"&amp;" "&amp;MATCH(B19,$A:$A,0))</f>
        <v>ספר זה הוא ספר חדש</v>
      </c>
    </row>
    <row r="20" customFormat="false" ht="71.25" hidden="false" customHeight="false" outlineLevel="0" collapsed="false">
      <c r="A20" s="4" t="str">
        <f aca="false">HYPERLINK("https://tablet.otzar.org/book/book.php?book=643117","אבות דרבי נתן &lt;ב' נוסחאות, עם הערות&gt;")</f>
        <v>אבות דרבי נתן &lt;ב' נוסחאות, עם הערות&gt;</v>
      </c>
      <c r="B20" s="4" t="s">
        <v>20</v>
      </c>
      <c r="C20" s="3" t="str">
        <f aca="false">IF(COUNTIF($A:$A,B20)=0,"ספר זה הוא ספר חדש","ספר זה קיים כבר בשורה"&amp;" "&amp;MATCH(B20,$A:$A,0))</f>
        <v>ספר זה הוא ספר חדש</v>
      </c>
    </row>
    <row r="21" customFormat="false" ht="71.25" hidden="false" customHeight="false" outlineLevel="0" collapsed="false">
      <c r="A21" s="4" t="str">
        <f aca="false">HYPERLINK("https://tablet.otzar.org/book/book.php?book=103349","אבות דרבי נתן &lt;בפיסוק ובביאור קצר&gt;")</f>
        <v>אבות דרבי נתן &lt;בפיסוק ובביאור קצר&gt;</v>
      </c>
      <c r="B21" s="4" t="s">
        <v>20</v>
      </c>
      <c r="C21" s="3" t="str">
        <f aca="false">IF(COUNTIF($A:$A,B21)=0,"ספר זה הוא ספר חדש","ספר זה קיים כבר בשורה"&amp;" "&amp;MATCH(B21,$A:$A,0))</f>
        <v>ספר זה הוא ספר חדש</v>
      </c>
    </row>
    <row r="22" customFormat="false" ht="42.75" hidden="false" customHeight="false" outlineLevel="0" collapsed="false">
      <c r="A22" s="4" t="str">
        <f aca="false">HYPERLINK("https://tablet.otzar.org/book/book.php?book=101983","אבות דרבי נתן &lt;דפו""""ר&gt;")</f>
        <v>אבות דרבי נתן &lt;דפו""ר&gt;</v>
      </c>
      <c r="B22" s="4" t="s">
        <v>21</v>
      </c>
      <c r="C22" s="3" t="str">
        <f aca="false">IF(COUNTIF($A:$A,B22)=0,"ספר זה הוא ספר חדש","ספר זה קיים כבר בשורה"&amp;" "&amp;MATCH(B22,$A:$A,0))</f>
        <v>ספר זה קיים כבר בשורה 2</v>
      </c>
    </row>
    <row r="23" customFormat="false" ht="42.75" hidden="false" customHeight="false" outlineLevel="0" collapsed="false">
      <c r="A23" s="4" t="str">
        <f aca="false">HYPERLINK("https://tablet.otzar.org/book/book.php?book=179728","אבות דרבי נתן &lt;מגן אבות&gt; - א")</f>
        <v>אבות דרבי נתן &lt;מגן אבות&gt; - א</v>
      </c>
      <c r="B23" s="4" t="s">
        <v>21</v>
      </c>
      <c r="C23" s="3" t="str">
        <f aca="false">IF(COUNTIF($A:$A,B23)=0,"ספר זה הוא ספר חדש","ספר זה קיים כבר בשורה"&amp;" "&amp;MATCH(B23,$A:$A,0))</f>
        <v>ספר זה קיים כבר בשורה 2</v>
      </c>
    </row>
    <row r="24" customFormat="false" ht="42.75" hidden="false" customHeight="false" outlineLevel="0" collapsed="false">
      <c r="A24" s="4" t="str">
        <f aca="false">HYPERLINK("https://tablet.otzar.org/book/book.php?book=193647","אבות דרבי נתן &lt;מגן אבות&gt; - ב")</f>
        <v>אבות דרבי נתן &lt;מגן אבות&gt; - ב</v>
      </c>
      <c r="B24" s="4" t="s">
        <v>22</v>
      </c>
      <c r="C24" s="3" t="str">
        <f aca="false">IF(COUNTIF($A:$A,B24)=0,"ספר זה הוא ספר חדש","ספר זה קיים כבר בשורה"&amp;" "&amp;MATCH(B24,$A:$A,0))</f>
        <v>ספר זה הוא ספר חדש</v>
      </c>
    </row>
    <row r="25" customFormat="false" ht="57" hidden="false" customHeight="false" outlineLevel="0" collapsed="false">
      <c r="A25" s="4" t="str">
        <f aca="false">HYPERLINK("https://tablet.otzar.org/book/book.php?book=142955","אבות דרבי נתן &lt;מנוסח צרפת&gt;")</f>
        <v>אבות דרבי נתן &lt;מנוסח צרפת&gt;</v>
      </c>
      <c r="B25" s="4" t="s">
        <v>23</v>
      </c>
      <c r="C25" s="3" t="str">
        <f aca="false">IF(COUNTIF($A:$A,B25)=0,"ספר זה הוא ספר חדש","ספר זה קיים כבר בשורה"&amp;" "&amp;MATCH(B25,$A:$A,0))</f>
        <v>ספר זה הוא ספר חדש</v>
      </c>
    </row>
    <row r="26" customFormat="false" ht="42.75" hidden="false" customHeight="false" outlineLevel="0" collapsed="false">
      <c r="A26" s="4" t="str">
        <f aca="false">HYPERLINK("https://tablet.otzar.org/book/book.php?book=50739","אבות דרבי נתן &lt;נוסח אחר&gt;")</f>
        <v>אבות דרבי נתן &lt;נוסח אחר&gt;</v>
      </c>
      <c r="B26" s="4" t="s">
        <v>24</v>
      </c>
      <c r="C26" s="3" t="str">
        <f aca="false">IF(COUNTIF($A:$A,B26)=0,"ספר זה הוא ספר חדש","ספר זה קיים כבר בשורה"&amp;" "&amp;MATCH(B26,$A:$A,0))</f>
        <v>ספר זה הוא ספר חדש</v>
      </c>
    </row>
    <row r="27" customFormat="false" ht="57" hidden="false" customHeight="false" outlineLevel="0" collapsed="false">
      <c r="A27" s="4" t="str">
        <f aca="false">HYPERLINK("https://tablet.otzar.org/book/book.php?book=53265","אבות דרבי נתן &lt;עם פירוש בעל לקח טוב&gt;")</f>
        <v>אבות דרבי נתן &lt;עם פירוש בעל לקח טוב&gt;</v>
      </c>
      <c r="B27" s="4" t="s">
        <v>25</v>
      </c>
      <c r="C27" s="3" t="str">
        <f aca="false">IF(COUNTIF($A:$A,B27)=0,"ספר זה הוא ספר חדש","ספר זה קיים כבר בשורה"&amp;" "&amp;MATCH(B27,$A:$A,0))</f>
        <v>ספר זה הוא ספר חדש</v>
      </c>
    </row>
    <row r="28" customFormat="false" ht="57" hidden="false" customHeight="false" outlineLevel="0" collapsed="false">
      <c r="A28" s="4" t="str">
        <f aca="false">HYPERLINK("https://tablet.otzar.org/book/book.php?book=164739","אבות דרבי נתן &lt;עם פירוש בעל לקח טוב&gt;")</f>
        <v>אבות דרבי נתן &lt;עם פירוש בעל לקח טוב&gt;</v>
      </c>
      <c r="B28" s="4" t="s">
        <v>26</v>
      </c>
      <c r="C28" s="3" t="str">
        <f aca="false">IF(COUNTIF($A:$A,B28)=0,"ספר זה הוא ספר חדש","ספר זה קיים כבר בשורה"&amp;" "&amp;MATCH(B28,$A:$A,0))</f>
        <v>ספר זה הוא ספר חדש</v>
      </c>
    </row>
    <row r="29" customFormat="false" ht="57" hidden="false" customHeight="false" outlineLevel="0" collapsed="false">
      <c r="A29" s="4" t="str">
        <f aca="false">HYPERLINK("https://tablet.otzar.org/book/book.php?book=103326","אבות דרבי נתן &lt;שני אליהו, בן אברהם&gt;")</f>
        <v>אבות דרבי נתן &lt;שני אליהו, בן אברהם&gt;</v>
      </c>
      <c r="B29" s="4" t="s">
        <v>27</v>
      </c>
      <c r="C29" s="3" t="str">
        <f aca="false">IF(COUNTIF($A:$A,B29)=0,"ספר זה הוא ספר חדש","ספר זה קיים כבר בשורה"&amp;" "&amp;MATCH(B29,$A:$A,0))</f>
        <v>ספר זה הוא ספר חדש</v>
      </c>
    </row>
    <row r="30" customFormat="false" ht="14.25" hidden="false" customHeight="false" outlineLevel="0" collapsed="false">
      <c r="A30" s="4" t="str">
        <f aca="false">HYPERLINK("https://tablet.otzar.org/book/book.php?book=183661","אבות הפיוט")</f>
        <v>אבות הפיוט</v>
      </c>
      <c r="B30" s="4" t="s">
        <v>28</v>
      </c>
      <c r="C30" s="3" t="str">
        <f aca="false">IF(COUNTIF($A:$A,B30)=0,"ספר זה הוא ספר חדש","ספר זה קיים כבר בשורה"&amp;" "&amp;MATCH(B30,$A:$A,0))</f>
        <v>ספר זה הוא ספר חדש</v>
      </c>
    </row>
    <row r="31" customFormat="false" ht="28.5" hidden="false" customHeight="false" outlineLevel="0" collapsed="false">
      <c r="A31" s="4" t="str">
        <f aca="false">HYPERLINK("https://tablet.otzar.org/book/book.php?book=100208","אבות הראש - א")</f>
        <v>אבות הראש - א</v>
      </c>
      <c r="B31" s="4" t="s">
        <v>29</v>
      </c>
      <c r="C31" s="3" t="str">
        <f aca="false">IF(COUNTIF($A:$A,B31)=0,"ספר זה הוא ספר חדש","ספר זה קיים כבר בשורה"&amp;" "&amp;MATCH(B31,$A:$A,0))</f>
        <v>ספר זה הוא ספר חדש</v>
      </c>
    </row>
    <row r="32" customFormat="false" ht="28.5" hidden="false" customHeight="false" outlineLevel="0" collapsed="false">
      <c r="A32" s="4" t="str">
        <f aca="false">HYPERLINK("https://tablet.otzar.org/book/book.php?book=100209","אבות הראש - ב")</f>
        <v>אבות הראש - ב</v>
      </c>
      <c r="B32" s="4" t="s">
        <v>30</v>
      </c>
      <c r="C32" s="3" t="str">
        <f aca="false">IF(COUNTIF($A:$A,B32)=0,"ספר זה הוא ספר חדש","ספר זה קיים כבר בשורה"&amp;" "&amp;MATCH(B32,$A:$A,0))</f>
        <v>ספר זה הוא ספר חדש</v>
      </c>
    </row>
    <row r="33" customFormat="false" ht="28.5" hidden="false" customHeight="false" outlineLevel="0" collapsed="false">
      <c r="A33" s="4" t="str">
        <f aca="false">HYPERLINK("https://tablet.otzar.org/book/book.php?book=104556","אבות הראש - ג")</f>
        <v>אבות הראש - ג</v>
      </c>
      <c r="B33" s="4" t="s">
        <v>30</v>
      </c>
      <c r="C33" s="3" t="str">
        <f aca="false">IF(COUNTIF($A:$A,B33)=0,"ספר זה הוא ספר חדש","ספר זה קיים כבר בשורה"&amp;" "&amp;MATCH(B33,$A:$A,0))</f>
        <v>ספר זה הוא ספר חדש</v>
      </c>
    </row>
    <row r="34" customFormat="false" ht="14.25" hidden="false" customHeight="false" outlineLevel="0" collapsed="false">
      <c r="A34" s="4" t="str">
        <f aca="false">HYPERLINK("https://tablet.otzar.org/book/book.php?book=619324","אבות ובנים")</f>
        <v>אבות ובנים</v>
      </c>
      <c r="B34" s="4" t="s">
        <v>30</v>
      </c>
      <c r="C34" s="3" t="str">
        <f aca="false">IF(COUNTIF($A:$A,B34)=0,"ספר זה הוא ספר חדש","ספר זה קיים כבר בשורה"&amp;" "&amp;MATCH(B34,$A:$A,0))</f>
        <v>ספר זה הוא ספר חדש</v>
      </c>
    </row>
    <row r="35" customFormat="false" ht="14.25" hidden="false" customHeight="false" outlineLevel="0" collapsed="false">
      <c r="A35" s="4" t="str">
        <f aca="false">HYPERLINK("https://tablet.otzar.org/book/book.php?book=641675","אבות ובנים")</f>
        <v>אבות ובנים</v>
      </c>
      <c r="B35" s="4" t="s">
        <v>30</v>
      </c>
      <c r="C35" s="3" t="str">
        <f aca="false">IF(COUNTIF($A:$A,B35)=0,"ספר זה הוא ספר חדש","ספר זה קיים כבר בשורה"&amp;" "&amp;MATCH(B35,$A:$A,0))</f>
        <v>ספר זה הוא ספר חדש</v>
      </c>
    </row>
    <row r="36" customFormat="false" ht="42.75" hidden="false" customHeight="false" outlineLevel="0" collapsed="false">
      <c r="A36" s="4" t="str">
        <f aca="false">HYPERLINK("https://tablet.otzar.org/book/book.php?book=11482","אבות ובנים בכתבי הקודש")</f>
        <v>אבות ובנים בכתבי הקודש</v>
      </c>
      <c r="B36" s="4" t="s">
        <v>30</v>
      </c>
      <c r="C36" s="3" t="str">
        <f aca="false">IF(COUNTIF($A:$A,B36)=0,"ספר זה הוא ספר חדש","ספר זה קיים כבר בשורה"&amp;" "&amp;MATCH(B36,$A:$A,0))</f>
        <v>ספר זה הוא ספר חדש</v>
      </c>
    </row>
    <row r="37" customFormat="false" ht="42.75" hidden="false" customHeight="false" outlineLevel="0" collapsed="false">
      <c r="A37" s="4" t="str">
        <f aca="false">HYPERLINK("https://tablet.otzar.org/book/book.php?book=629878","אבות ובנים על פרקי אבות")</f>
        <v>אבות ובנים על פרקי אבות</v>
      </c>
      <c r="B37" s="4" t="s">
        <v>31</v>
      </c>
      <c r="C37" s="3" t="str">
        <f aca="false">IF(COUNTIF($A:$A,B37)=0,"ספר זה הוא ספר חדש","ספר זה קיים כבר בשורה"&amp;" "&amp;MATCH(B37,$A:$A,0))</f>
        <v>ספר זה הוא ספר חדש</v>
      </c>
    </row>
    <row r="38" customFormat="false" ht="28.5" hidden="false" customHeight="false" outlineLevel="0" collapsed="false">
      <c r="A38" s="4" t="str">
        <f aca="false">HYPERLINK("https://tablet.otzar.org/book/book.php?book=620010","אבות ומידות")</f>
        <v>אבות ומידות</v>
      </c>
      <c r="B38" s="4" t="s">
        <v>32</v>
      </c>
      <c r="C38" s="3" t="str">
        <f aca="false">IF(COUNTIF($A:$A,B38)=0,"ספר זה הוא ספר חדש","ספר זה קיים כבר בשורה"&amp;" "&amp;MATCH(B38,$A:$A,0))</f>
        <v>ספר זה הוא ספר חדש</v>
      </c>
    </row>
    <row r="39" customFormat="false" ht="57" hidden="false" customHeight="false" outlineLevel="0" collapsed="false">
      <c r="A39" s="4" t="str">
        <f aca="false">HYPERLINK("https://tablet.otzar.org/book/book.php?book=621465","אבות ישראל - מסכת אבות א")</f>
        <v>אבות ישראל - מסכת אבות א</v>
      </c>
      <c r="B39" s="4" t="s">
        <v>32</v>
      </c>
      <c r="C39" s="3" t="str">
        <f aca="false">IF(COUNTIF($A:$A,B39)=0,"ספר זה הוא ספר חדש","ספר זה קיים כבר בשורה"&amp;" "&amp;MATCH(B39,$A:$A,0))</f>
        <v>ספר זה הוא ספר חדש</v>
      </c>
    </row>
    <row r="40" customFormat="false" ht="57" hidden="false" customHeight="false" outlineLevel="0" collapsed="false">
      <c r="A40" s="4" t="str">
        <f aca="false">HYPERLINK("https://tablet.otzar.org/book/book.php?book=621466","אבות ישראל - מסכת אבות ב")</f>
        <v>אבות ישראל - מסכת אבות ב</v>
      </c>
      <c r="B40" s="4" t="s">
        <v>32</v>
      </c>
      <c r="C40" s="3" t="str">
        <f aca="false">IF(COUNTIF($A:$A,B40)=0,"ספר זה הוא ספר חדש","ספר זה קיים כבר בשורה"&amp;" "&amp;MATCH(B40,$A:$A,0))</f>
        <v>ספר זה הוא ספר חדש</v>
      </c>
    </row>
    <row r="41" customFormat="false" ht="14.25" hidden="false" customHeight="false" outlineLevel="0" collapsed="false">
      <c r="A41" s="4" t="str">
        <f aca="false">HYPERLINK("https://tablet.otzar.org/book/book.php?book=101943","אבות עולם")</f>
        <v>אבות עולם</v>
      </c>
      <c r="B41" s="4" t="s">
        <v>32</v>
      </c>
      <c r="C41" s="3" t="str">
        <f aca="false">IF(COUNTIF($A:$A,B41)=0,"ספר זה הוא ספר חדש","ספר זה קיים כבר בשורה"&amp;" "&amp;MATCH(B41,$A:$A,0))</f>
        <v>ספר זה הוא ספר חדש</v>
      </c>
    </row>
    <row r="42" customFormat="false" ht="42.75" hidden="false" customHeight="false" outlineLevel="0" collapsed="false">
      <c r="A42" s="4" t="str">
        <f aca="false">HYPERLINK("https://tablet.otzar.org/book/book.php?book=606499","אבות עולם &lt;מהדורה חדשה&gt;")</f>
        <v>אבות עולם &lt;מהדורה חדשה&gt;</v>
      </c>
      <c r="B42" s="4" t="s">
        <v>32</v>
      </c>
      <c r="C42" s="3" t="str">
        <f aca="false">IF(COUNTIF($A:$A,B42)=0,"ספר זה הוא ספר חדש","ספר זה קיים כבר בשורה"&amp;" "&amp;MATCH(B42,$A:$A,0))</f>
        <v>ספר זה הוא ספר חדש</v>
      </c>
    </row>
    <row r="43" customFormat="false" ht="42.75" hidden="false" customHeight="false" outlineLevel="0" collapsed="false">
      <c r="A43" s="4" t="str">
        <f aca="false">HYPERLINK("https://tablet.otzar.org/book/book.php?book=106372","אבות עטרה לבנים")</f>
        <v>אבות עטרה לבנים</v>
      </c>
      <c r="B43" s="4" t="s">
        <v>32</v>
      </c>
      <c r="C43" s="3" t="str">
        <f aca="false">IF(COUNTIF($A:$A,B43)=0,"ספר זה הוא ספר חדש","ספר זה קיים כבר בשורה"&amp;" "&amp;MATCH(B43,$A:$A,0))</f>
        <v>ספר זה הוא ספר חדש</v>
      </c>
    </row>
    <row r="44" customFormat="false" ht="57" hidden="false" customHeight="false" outlineLevel="0" collapsed="false">
      <c r="A44" s="4" t="str">
        <f aca="false">HYPERLINK("https://tablet.otzar.org/book/book.php?book=25851","אבות על בנים")</f>
        <v>אבות על בנים</v>
      </c>
      <c r="B44" s="4" t="s">
        <v>33</v>
      </c>
      <c r="C44" s="3" t="str">
        <f aca="false">IF(COUNTIF($A:$A,B44)=0,"ספר זה הוא ספר חדש","ספר זה קיים כבר בשורה"&amp;" "&amp;MATCH(B44,$A:$A,0))</f>
        <v>ספר זה הוא ספר חדש</v>
      </c>
    </row>
    <row r="45" customFormat="false" ht="28.5" hidden="false" customHeight="false" outlineLevel="0" collapsed="false">
      <c r="A45" s="4" t="str">
        <f aca="false">HYPERLINK("https://tablet.otzar.org/book/book.php?book=26115","אבות על בנים")</f>
        <v>אבות על בנים</v>
      </c>
      <c r="B45" s="4" t="s">
        <v>34</v>
      </c>
      <c r="C45" s="3" t="str">
        <f aca="false">IF(COUNTIF($A:$A,B45)=0,"ספר זה הוא ספר חדש","ספר זה קיים כבר בשורה"&amp;" "&amp;MATCH(B45,$A:$A,0))</f>
        <v>ספר זה הוא ספר חדש</v>
      </c>
    </row>
    <row r="46" customFormat="false" ht="28.5" hidden="false" customHeight="false" outlineLevel="0" collapsed="false">
      <c r="A46" s="4" t="str">
        <f aca="false">HYPERLINK("https://tablet.otzar.org/book/book.php?book=300113","אבות על בנים")</f>
        <v>אבות על בנים</v>
      </c>
      <c r="B46" s="4" t="s">
        <v>35</v>
      </c>
      <c r="C46" s="3" t="str">
        <f aca="false">IF(COUNTIF($A:$A,B46)=0,"ספר זה הוא ספר חדש","ספר זה קיים כבר בשורה"&amp;" "&amp;MATCH(B46,$A:$A,0))</f>
        <v>ספר זה הוא ספר חדש</v>
      </c>
    </row>
    <row r="47" customFormat="false" ht="28.5" hidden="false" customHeight="false" outlineLevel="0" collapsed="false">
      <c r="A47" s="4" t="str">
        <f aca="false">HYPERLINK("https://tablet.otzar.org/book/book.php?book=636063","אבות על בנים")</f>
        <v>אבות על בנים</v>
      </c>
      <c r="B47" s="4" t="s">
        <v>36</v>
      </c>
      <c r="C47" s="3" t="str">
        <f aca="false">IF(COUNTIF($A:$A,B47)=0,"ספר זה הוא ספר חדש","ספר זה קיים כבר בשורה"&amp;" "&amp;MATCH(B47,$A:$A,0))</f>
        <v>ספר זה הוא ספר חדש</v>
      </c>
    </row>
    <row r="48" customFormat="false" ht="28.5" hidden="false" customHeight="false" outlineLevel="0" collapsed="false">
      <c r="A48" s="4" t="str">
        <f aca="false">HYPERLINK("https://tablet.otzar.org/book/book.php?book=630335","אבות של זמננו - א")</f>
        <v>אבות של זמננו - א</v>
      </c>
      <c r="B48" s="4" t="s">
        <v>37</v>
      </c>
      <c r="C48" s="3" t="str">
        <f aca="false">IF(COUNTIF($A:$A,B48)=0,"ספר זה הוא ספר חדש","ספר זה קיים כבר בשורה"&amp;" "&amp;MATCH(B48,$A:$A,0))</f>
        <v>ספר זה הוא ספר חדש</v>
      </c>
    </row>
    <row r="49" customFormat="false" ht="57" hidden="false" customHeight="false" outlineLevel="0" collapsed="false">
      <c r="A49" s="4" t="str">
        <f aca="false">HYPERLINK("https://tablet.otzar.org/book/book.php?book=630336","אבות של זמננו - ב")</f>
        <v>אבות של זמננו - ב</v>
      </c>
      <c r="B49" s="4" t="s">
        <v>38</v>
      </c>
      <c r="C49" s="3" t="str">
        <f aca="false">IF(COUNTIF($A:$A,B49)=0,"ספר זה הוא ספר חדש","ספר זה קיים כבר בשורה"&amp;" "&amp;MATCH(B49,$A:$A,0))</f>
        <v>ספר זה הוא ספר חדש</v>
      </c>
    </row>
    <row r="50" customFormat="false" ht="42.75" hidden="false" customHeight="false" outlineLevel="0" collapsed="false">
      <c r="A50" s="4" t="str">
        <f aca="false">HYPERLINK("https://tablet.otzar.org/book/book.php?book=630337","אבות של זמננו - ג")</f>
        <v>אבות של זמננו - ג</v>
      </c>
      <c r="B50" s="4" t="s">
        <v>39</v>
      </c>
      <c r="C50" s="3" t="str">
        <f aca="false">IF(COUNTIF($A:$A,B50)=0,"ספר זה הוא ספר חדש","ספר זה קיים כבר בשורה"&amp;" "&amp;MATCH(B50,$A:$A,0))</f>
        <v>ספר זה הוא ספר חדש</v>
      </c>
    </row>
    <row r="51" customFormat="false" ht="42.75" hidden="false" customHeight="false" outlineLevel="0" collapsed="false">
      <c r="A51" s="4" t="str">
        <f aca="false">HYPERLINK("https://tablet.otzar.org/book/book.php?book=630338","אבות של זמננו - ד")</f>
        <v>אבות של זמננו - ד</v>
      </c>
      <c r="B51" s="4" t="s">
        <v>40</v>
      </c>
      <c r="C51" s="3" t="str">
        <f aca="false">IF(COUNTIF($A:$A,B51)=0,"ספר זה הוא ספר חדש","ספר זה קיים כבר בשורה"&amp;" "&amp;MATCH(B51,$A:$A,0))</f>
        <v>ספר זה הוא ספר חדש</v>
      </c>
    </row>
    <row r="52" customFormat="false" ht="57" hidden="false" customHeight="false" outlineLevel="0" collapsed="false">
      <c r="A52" s="4" t="str">
        <f aca="false">HYPERLINK("https://tablet.otzar.org/book/book.php?book=629096","אבות שלושה - מסכת אבות")</f>
        <v>אבות שלושה - מסכת אבות</v>
      </c>
      <c r="B52" s="4" t="s">
        <v>41</v>
      </c>
      <c r="C52" s="3" t="str">
        <f aca="false">IF(COUNTIF($A:$A,B52)=0,"ספר זה הוא ספר חדש","ספר זה קיים כבר בשורה"&amp;" "&amp;MATCH(B52,$A:$A,0))</f>
        <v>ספר זה הוא ספר חדש</v>
      </c>
    </row>
    <row r="53" customFormat="false" ht="28.5" hidden="false" customHeight="false" outlineLevel="0" collapsed="false">
      <c r="A53" s="4" t="str">
        <f aca="false">HYPERLINK("https://tablet.otzar.org/book/book.php?book=158442","אבותינו")</f>
        <v>אבותינו</v>
      </c>
      <c r="B53" s="4" t="s">
        <v>42</v>
      </c>
      <c r="C53" s="3" t="str">
        <f aca="false">IF(COUNTIF($A:$A,B53)=0,"ספר זה הוא ספר חדש","ספר זה קיים כבר בשורה"&amp;" "&amp;MATCH(B53,$A:$A,0))</f>
        <v>ספר זה הוא ספר חדש</v>
      </c>
    </row>
    <row r="54" customFormat="false" ht="42.75" hidden="false" customHeight="false" outlineLevel="0" collapsed="false">
      <c r="A54" s="4" t="str">
        <f aca="false">HYPERLINK("https://tablet.otzar.org/book/book.php?book=179799","אבותינו בשערי ירושלים")</f>
        <v>אבותינו בשערי ירושלים</v>
      </c>
      <c r="B54" s="4" t="s">
        <v>43</v>
      </c>
      <c r="C54" s="3" t="str">
        <f aca="false">IF(COUNTIF($A:$A,B54)=0,"ספר זה הוא ספר חדש","ספר זה קיים כבר בשורה"&amp;" "&amp;MATCH(B54,$A:$A,0))</f>
        <v>ספר זה קיים כבר בשורה 36</v>
      </c>
    </row>
    <row r="55" customFormat="false" ht="28.5" hidden="false" customHeight="false" outlineLevel="0" collapsed="false">
      <c r="A55" s="4" t="str">
        <f aca="false">HYPERLINK("https://tablet.otzar.org/book/book.php?book=194185","אבותינו ולנו - א")</f>
        <v>אבותינו ולנו - א</v>
      </c>
      <c r="B55" s="4" t="s">
        <v>44</v>
      </c>
      <c r="C55" s="3" t="str">
        <f aca="false">IF(COUNTIF($A:$A,B55)=0,"ספר זה הוא ספר חדש","ספר זה קיים כבר בשורה"&amp;" "&amp;MATCH(B55,$A:$A,0))</f>
        <v>ספר זה הוא ספר חדש</v>
      </c>
    </row>
    <row r="56" customFormat="false" ht="28.5" hidden="false" customHeight="false" outlineLevel="0" collapsed="false">
      <c r="A56" s="4" t="str">
        <f aca="false">HYPERLINK("https://tablet.otzar.org/book/book.php?book=194186","אבותינו ולנו - ב")</f>
        <v>אבותינו ולנו - ב</v>
      </c>
      <c r="B56" s="4" t="s">
        <v>45</v>
      </c>
      <c r="C56" s="3" t="str">
        <f aca="false">IF(COUNTIF($A:$A,B56)=0,"ספר זה הוא ספר חדש","ספר זה קיים כבר בשורה"&amp;" "&amp;MATCH(B56,$A:$A,0))</f>
        <v>ספר זה קיים כבר בשורה 41</v>
      </c>
    </row>
    <row r="57" customFormat="false" ht="42.75" hidden="false" customHeight="false" outlineLevel="0" collapsed="false">
      <c r="A57" s="4" t="str">
        <f aca="false">HYPERLINK("https://tablet.otzar.org/book/book.php?book=635788","אבותינו ורבותינו")</f>
        <v>אבותינו ורבותינו</v>
      </c>
      <c r="B57" s="4" t="s">
        <v>46</v>
      </c>
      <c r="C57" s="3" t="str">
        <f aca="false">IF(COUNTIF($A:$A,B57)=0,"ספר זה הוא ספר חדש","ספר זה קיים כבר בשורה"&amp;" "&amp;MATCH(B57,$A:$A,0))</f>
        <v>ספר זה קיים כבר בשורה 43</v>
      </c>
    </row>
    <row r="58" customFormat="false" ht="28.5" hidden="false" customHeight="false" outlineLevel="0" collapsed="false">
      <c r="A58" s="4" t="str">
        <f aca="false">HYPERLINK("https://tablet.otzar.org/book/book.php?book=632596","אבותינו ספרו - א")</f>
        <v>אבותינו ספרו - א</v>
      </c>
      <c r="B58" s="4" t="s">
        <v>47</v>
      </c>
      <c r="C58" s="3" t="str">
        <f aca="false">IF(COUNTIF($A:$A,B58)=0,"ספר זה הוא ספר חדש","ספר זה קיים כבר בשורה"&amp;" "&amp;MATCH(B58,$A:$A,0))</f>
        <v>ספר זה קיים כבר בשורה 44</v>
      </c>
    </row>
    <row r="59" customFormat="false" ht="28.5" hidden="false" customHeight="false" outlineLevel="0" collapsed="false">
      <c r="A59" s="4" t="str">
        <f aca="false">HYPERLINK("https://tablet.otzar.org/book/book.php?book=618674","אבותינו ספרו - ב")</f>
        <v>אבותינו ספרו - ב</v>
      </c>
      <c r="B59" s="4" t="s">
        <v>47</v>
      </c>
      <c r="C59" s="3" t="str">
        <f aca="false">IF(COUNTIF($A:$A,B59)=0,"ספר זה הוא ספר חדש","ספר זה קיים כבר בשורה"&amp;" "&amp;MATCH(B59,$A:$A,0))</f>
        <v>ספר זה קיים כבר בשורה 44</v>
      </c>
    </row>
    <row r="60" customFormat="false" ht="28.5" hidden="false" customHeight="false" outlineLevel="0" collapsed="false">
      <c r="A60" s="4" t="str">
        <f aca="false">HYPERLINK("https://tablet.otzar.org/book/book.php?book=632595","אבותינו ספרו - ג")</f>
        <v>אבותינו ספרו - ג</v>
      </c>
      <c r="B60" s="4" t="s">
        <v>48</v>
      </c>
      <c r="C60" s="3" t="str">
        <f aca="false">IF(COUNTIF($A:$A,B60)=0,"ספר זה הוא ספר חדש","ספר זה קיים כבר בשורה"&amp;" "&amp;MATCH(B60,$A:$A,0))</f>
        <v>ספר זה הוא ספר חדש</v>
      </c>
    </row>
    <row r="61" customFormat="false" ht="28.5" hidden="false" customHeight="false" outlineLevel="0" collapsed="false">
      <c r="A61" s="4" t="str">
        <f aca="false">HYPERLINK("https://tablet.otzar.org/book/book.php?book=160272","אבטוביבליאוגראפיה")</f>
        <v>אבטוביבליאוגראפיה</v>
      </c>
      <c r="B61" s="4" t="s">
        <v>49</v>
      </c>
      <c r="C61" s="3" t="str">
        <f aca="false">IF(COUNTIF($A:$A,B61)=0,"ספר זה הוא ספר חדש","ספר זה קיים כבר בשורה"&amp;" "&amp;MATCH(B61,$A:$A,0))</f>
        <v>ספר זה קיים כבר בשורה 63</v>
      </c>
    </row>
    <row r="62" customFormat="false" ht="42.75" hidden="false" customHeight="false" outlineLevel="0" collapsed="false">
      <c r="A62" s="4" t="str">
        <f aca="false">HYPERLINK("https://tablet.otzar.org/book/book.php?book=636064","אבי אבי העבודת לוי")</f>
        <v>אבי אבי העבודת לוי</v>
      </c>
      <c r="B62" s="4" t="s">
        <v>50</v>
      </c>
      <c r="C62" s="3" t="str">
        <f aca="false">IF(COUNTIF($A:$A,B62)=0,"ספר זה הוא ספר חדש","ספר זה קיים כבר בשורה"&amp;" "&amp;MATCH(B62,$A:$A,0))</f>
        <v>ספר זה הוא ספר חדש</v>
      </c>
    </row>
    <row r="63" customFormat="false" ht="42.75" hidden="false" customHeight="false" outlineLevel="0" collapsed="false">
      <c r="A63" s="4" t="str">
        <f aca="false">HYPERLINK("https://tablet.otzar.org/book/book.php?book=52629","אבי בעזרי")</f>
        <v>אבי בעזרי</v>
      </c>
      <c r="B63" s="4" t="s">
        <v>51</v>
      </c>
      <c r="C63" s="3" t="str">
        <f aca="false">IF(COUNTIF($A:$A,B63)=0,"ספר זה הוא ספר חדש","ספר זה קיים כבר בשורה"&amp;" "&amp;MATCH(B63,$A:$A,0))</f>
        <v>ספר זה קיים כבר בשורה 64</v>
      </c>
    </row>
    <row r="64" customFormat="false" ht="42.75" hidden="false" customHeight="false" outlineLevel="0" collapsed="false">
      <c r="A64" s="4" t="str">
        <f aca="false">HYPERLINK("https://tablet.otzar.org/book/book.php?book=194077","אבי בעזרי - השבת אבידה")</f>
        <v>אבי בעזרי - השבת אבידה</v>
      </c>
      <c r="B64" s="4" t="s">
        <v>52</v>
      </c>
      <c r="C64" s="3" t="str">
        <f aca="false">IF(COUNTIF($A:$A,B64)=0,"ספר זה הוא ספר חדש","ספר זה קיים כבר בשורה"&amp;" "&amp;MATCH(B64,$A:$A,0))</f>
        <v>ספר זה קיים כבר בשורה 67</v>
      </c>
    </row>
    <row r="65" customFormat="false" ht="42.75" hidden="false" customHeight="false" outlineLevel="0" collapsed="false">
      <c r="A65" s="4" t="str">
        <f aca="false">HYPERLINK("https://tablet.otzar.org/book/book.php?book=646198","אבי בעזרי - מאמרי מחשבה")</f>
        <v>אבי בעזרי - מאמרי מחשבה</v>
      </c>
      <c r="B65" s="4" t="s">
        <v>53</v>
      </c>
      <c r="C65" s="3" t="str">
        <f aca="false">IF(COUNTIF($A:$A,B65)=0,"ספר זה הוא ספר חדש","ספר זה קיים כבר בשורה"&amp;" "&amp;MATCH(B65,$A:$A,0))</f>
        <v>ספר זה קיים כבר בשורה 70</v>
      </c>
    </row>
    <row r="66" customFormat="false" ht="42.75" hidden="false" customHeight="false" outlineLevel="0" collapsed="false">
      <c r="A66" s="4" t="str">
        <f aca="false">HYPERLINK("https://tablet.otzar.org/book/book.php?book=194084","אבי בעזרי - תורה ומועדים א")</f>
        <v>אבי בעזרי - תורה ומועדים א</v>
      </c>
      <c r="B66" s="4" t="s">
        <v>53</v>
      </c>
      <c r="C66" s="3" t="str">
        <f aca="false">IF(COUNTIF($A:$A,B66)=0,"ספר זה הוא ספר חדש","ספר זה קיים כבר בשורה"&amp;" "&amp;MATCH(B66,$A:$A,0))</f>
        <v>ספר זה קיים כבר בשורה 70</v>
      </c>
    </row>
    <row r="67" customFormat="false" ht="28.5" hidden="false" customHeight="false" outlineLevel="0" collapsed="false">
      <c r="A67" s="4" t="str">
        <f aca="false">HYPERLINK("https://tablet.otzar.org/book/book.php?book=175491","אבי הבן והסנדק")</f>
        <v>אבי הבן והסנדק</v>
      </c>
      <c r="B67" s="4" t="s">
        <v>53</v>
      </c>
      <c r="C67" s="3" t="str">
        <f aca="false">IF(COUNTIF($A:$A,B67)=0,"ספר זה הוא ספר חדש","ספר זה קיים כבר בשורה"&amp;" "&amp;MATCH(B67,$A:$A,0))</f>
        <v>ספר זה קיים כבר בשורה 70</v>
      </c>
    </row>
    <row r="68" customFormat="false" ht="14.25" hidden="false" customHeight="false" outlineLevel="0" collapsed="false">
      <c r="A68" s="4" t="str">
        <f aca="false">HYPERLINK("https://tablet.otzar.org/book/book.php?book=612799","אבי הישוב")</f>
        <v>אבי הישוב</v>
      </c>
      <c r="B68" s="4" t="s">
        <v>53</v>
      </c>
      <c r="C68" s="3" t="str">
        <f aca="false">IF(COUNTIF($A:$A,B68)=0,"ספר זה הוא ספר חדש","ספר זה קיים כבר בשורה"&amp;" "&amp;MATCH(B68,$A:$A,0))</f>
        <v>ספר זה קיים כבר בשורה 70</v>
      </c>
    </row>
    <row r="69" customFormat="false" ht="28.5" hidden="false" customHeight="false" outlineLevel="0" collapsed="false">
      <c r="A69" s="4" t="str">
        <f aca="false">HYPERLINK("https://tablet.otzar.org/book/book.php?book=627055","אבי הישיבות")</f>
        <v>אבי הישיבות</v>
      </c>
      <c r="B69" s="4" t="s">
        <v>54</v>
      </c>
      <c r="C69" s="3" t="str">
        <f aca="false">IF(COUNTIF($A:$A,B69)=0,"ספר זה הוא ספר חדש","ספר זה קיים כבר בשורה"&amp;" "&amp;MATCH(B69,$A:$A,0))</f>
        <v>ספר זה הוא ספר חדש</v>
      </c>
    </row>
    <row r="70" customFormat="false" ht="28.5" hidden="false" customHeight="false" outlineLevel="0" collapsed="false">
      <c r="A70" s="4" t="str">
        <f aca="false">HYPERLINK("https://tablet.otzar.org/book/book.php?book=7424","אבי הנחל")</f>
        <v>אבי הנחל</v>
      </c>
      <c r="B70" s="4" t="s">
        <v>55</v>
      </c>
      <c r="C70" s="3" t="str">
        <f aca="false">IF(COUNTIF($A:$A,B70)=0,"ספר זה הוא ספר חדש","ספר זה קיים כבר בשורה"&amp;" "&amp;MATCH(B70,$A:$A,0))</f>
        <v>ספר זה הוא ספר חדש</v>
      </c>
    </row>
    <row r="71" customFormat="false" ht="14.25" hidden="false" customHeight="false" outlineLevel="0" collapsed="false">
      <c r="A71" s="4" t="str">
        <f aca="false">HYPERLINK("https://tablet.otzar.org/book/book.php?book=17072","אבי הנחל")</f>
        <v>אבי הנחל</v>
      </c>
      <c r="B71" s="4" t="s">
        <v>56</v>
      </c>
      <c r="C71" s="3" t="str">
        <f aca="false">IF(COUNTIF($A:$A,B71)=0,"ספר זה הוא ספר חדש","ספר זה קיים כבר בשורה"&amp;" "&amp;MATCH(B71,$A:$A,0))</f>
        <v>ספר זה הוא ספר חדש</v>
      </c>
    </row>
    <row r="72" customFormat="false" ht="14.25" hidden="false" customHeight="false" outlineLevel="0" collapsed="false">
      <c r="A72" s="4" t="str">
        <f aca="false">HYPERLINK("https://tablet.otzar.org/book/book.php?book=22444","אבי הנחל")</f>
        <v>אבי הנחל</v>
      </c>
      <c r="B72" s="4" t="s">
        <v>56</v>
      </c>
      <c r="C72" s="3" t="str">
        <f aca="false">IF(COUNTIF($A:$A,B72)=0,"ספר זה הוא ספר חדש","ספר זה קיים כבר בשורה"&amp;" "&amp;MATCH(B72,$A:$A,0))</f>
        <v>ספר זה הוא ספר חדש</v>
      </c>
    </row>
    <row r="73" customFormat="false" ht="14.25" hidden="false" customHeight="false" outlineLevel="0" collapsed="false">
      <c r="A73" s="4" t="str">
        <f aca="false">HYPERLINK("https://tablet.otzar.org/book/book.php?book=156089","אבי הנחל")</f>
        <v>אבי הנחל</v>
      </c>
      <c r="B73" s="4" t="s">
        <v>56</v>
      </c>
      <c r="C73" s="3" t="str">
        <f aca="false">IF(COUNTIF($A:$A,B73)=0,"ספר זה הוא ספר חדש","ספר זה קיים כבר בשורה"&amp;" "&amp;MATCH(B73,$A:$A,0))</f>
        <v>ספר זה הוא ספר חדש</v>
      </c>
    </row>
    <row r="74" customFormat="false" ht="14.25" hidden="false" customHeight="false" outlineLevel="0" collapsed="false">
      <c r="A74" s="4" t="str">
        <f aca="false">HYPERLINK("https://tablet.otzar.org/book/book.php?book=165001","אבי הנחל")</f>
        <v>אבי הנחל</v>
      </c>
      <c r="B74" s="4" t="s">
        <v>56</v>
      </c>
      <c r="C74" s="3" t="str">
        <f aca="false">IF(COUNTIF($A:$A,B74)=0,"ספר זה הוא ספר חדש","ספר זה קיים כבר בשורה"&amp;" "&amp;MATCH(B74,$A:$A,0))</f>
        <v>ספר זה הוא ספר חדש</v>
      </c>
    </row>
    <row r="75" customFormat="false" ht="14.25" hidden="false" customHeight="false" outlineLevel="0" collapsed="false">
      <c r="A75" s="4" t="str">
        <f aca="false">HYPERLINK("https://tablet.otzar.org/book/book.php?book=168206","אבי הנחל")</f>
        <v>אבי הנחל</v>
      </c>
      <c r="B75" s="4" t="s">
        <v>56</v>
      </c>
      <c r="C75" s="3" t="str">
        <f aca="false">IF(COUNTIF($A:$A,B75)=0,"ספר זה הוא ספר חדש","ספר זה קיים כבר בשורה"&amp;" "&amp;MATCH(B75,$A:$A,0))</f>
        <v>ספר זה הוא ספר חדש</v>
      </c>
    </row>
    <row r="76" customFormat="false" ht="28.5" hidden="false" customHeight="false" outlineLevel="0" collapsed="false">
      <c r="A76" s="4" t="str">
        <f aca="false">HYPERLINK("https://tablet.otzar.org/book/book.php?book=181826","אבי הנחל")</f>
        <v>אבי הנחל</v>
      </c>
      <c r="B76" s="4" t="s">
        <v>57</v>
      </c>
      <c r="C76" s="3" t="str">
        <f aca="false">IF(COUNTIF($A:$A,B76)=0,"ספר זה הוא ספר חדש","ספר זה קיים כבר בשורה"&amp;" "&amp;MATCH(B76,$A:$A,0))</f>
        <v>ספר זה הוא ספר חדש</v>
      </c>
    </row>
    <row r="77" customFormat="false" ht="28.5" hidden="false" customHeight="false" outlineLevel="0" collapsed="false">
      <c r="A77" s="4" t="str">
        <f aca="false">HYPERLINK("https://tablet.otzar.org/book/book.php?book=190754","אבי הנחל")</f>
        <v>אבי הנחל</v>
      </c>
      <c r="B77" s="4" t="s">
        <v>58</v>
      </c>
      <c r="C77" s="3" t="str">
        <f aca="false">IF(COUNTIF($A:$A,B77)=0,"ספר זה הוא ספר חדש","ספר זה קיים כבר בשורה"&amp;" "&amp;MATCH(B77,$A:$A,0))</f>
        <v>ספר זה הוא ספר חדש</v>
      </c>
    </row>
    <row r="78" customFormat="false" ht="28.5" hidden="false" customHeight="false" outlineLevel="0" collapsed="false">
      <c r="A78" s="4" t="str">
        <f aca="false">HYPERLINK("https://tablet.otzar.org/book/book.php?book=194914","אבי הנחל")</f>
        <v>אבי הנחל</v>
      </c>
      <c r="B78" s="4" t="s">
        <v>59</v>
      </c>
      <c r="C78" s="3" t="str">
        <f aca="false">IF(COUNTIF($A:$A,B78)=0,"ספר זה הוא ספר חדש","ספר זה קיים כבר בשורה"&amp;" "&amp;MATCH(B78,$A:$A,0))</f>
        <v>ספר זה הוא ספר חדש</v>
      </c>
    </row>
  </sheetData>
  <hyperlinks>
    <hyperlink ref="B2" r:id="rId1" display="א בלעטל גרינס"/>
    <hyperlink ref="B3" r:id="rId2" display="א דרשה"/>
    <hyperlink ref="B4" r:id="rId3" display="א דרשה"/>
    <hyperlink ref="B5" r:id="rId4" display="א האנד בוך פאר די אידישע פרוי"/>
    <hyperlink ref="B6" r:id="rId5" display="א האנדבוך פאר די אידישע פרוי"/>
    <hyperlink ref="B7" r:id="rId6" display="א ווירקליכע הערצליכע ליעבע - חלק א"/>
    <hyperlink ref="B8" r:id="rId7" display="א ווירקליכע הערצליכע ליעבע - חלק ב"/>
    <hyperlink ref="B9" r:id="rId8" display="א ווירקליכע הערצליכע ליעבע - חלק ג"/>
    <hyperlink ref="B10" r:id="rId9" display="א ווירקליכע הערצליכע ליעבע - חלק ד"/>
    <hyperlink ref="B11" r:id="rId10" display="א ווירקליכע הערצליכע ליעבע - חלק ה"/>
    <hyperlink ref="B12" r:id="rId11" display="א ריינע הערצליכע ליעבע - חלק ו"/>
    <hyperlink ref="B13" r:id="rId12" display="א ריינע הערצליכע ליעבע - חלק ז"/>
    <hyperlink ref="B14" r:id="rId13" display="א ריינע הערצליכע ליעבע - חלק ח"/>
    <hyperlink ref="B15" r:id="rId14" display="א ריינע הערצליכע ליעבע - חלק ט"/>
    <hyperlink ref="B16" r:id="rId15" display="א ריינע הערצליכע ליעבע - חלק י"/>
    <hyperlink ref="B17" r:id="rId16" display="א. צמיחת הציונות ודעיכתה ב. מסירת שטחים לאוייבים תמורת &quot;חוזה שלום&quot;"/>
    <hyperlink ref="B18" r:id="rId17" display="אאדה עד חוג שמים"/>
    <hyperlink ref="B19" r:id="rId18" display="אאלף בינה"/>
    <hyperlink ref="B20" r:id="rId19" display="אב בדעת"/>
    <hyperlink ref="B21" r:id="rId20" display="אב בדעת"/>
    <hyperlink ref="B22" r:id="rId21" display="אב בחכמה"/>
    <hyperlink ref="B23" r:id="rId22" display="אב בחכמה"/>
    <hyperlink ref="B24" r:id="rId23" display="אב הבינה - בהלכות סתם"/>
    <hyperlink ref="B25" r:id="rId24" display="אב ובנו"/>
    <hyperlink ref="B26" r:id="rId25" display="אב ישראל - א"/>
    <hyperlink ref="B27" r:id="rId26" display="אב ישראל - ב"/>
    <hyperlink ref="B28" r:id="rId27" display="אב ישראל - ג"/>
    <hyperlink ref="B29" r:id="rId28" display="אב מלאכה מלאכת מחשבת"/>
    <hyperlink ref="B30" r:id="rId29" display="אבא ביתך"/>
    <hyperlink ref="B31" r:id="rId30" display="אבוא שבת"/>
    <hyperlink ref="B32" r:id="rId31" display="אבודרהם"/>
    <hyperlink ref="B33" r:id="rId32" display="אבודרהם"/>
    <hyperlink ref="B34" r:id="rId33" display="אבודרהם"/>
    <hyperlink ref="B35" r:id="rId34" display="אבודרהם"/>
    <hyperlink ref="B36" r:id="rId35" display="אבודרהם"/>
    <hyperlink ref="B37" r:id="rId36" display="אבוקות של אור"/>
    <hyperlink ref="B38" r:id="rId37" display="אבות"/>
    <hyperlink ref="B39" r:id="rId38" display="אבות"/>
    <hyperlink ref="B40" r:id="rId39" display="אבות"/>
    <hyperlink ref="B41" r:id="rId40" display="אבות"/>
    <hyperlink ref="B42" r:id="rId41" display="אבות"/>
    <hyperlink ref="B43" r:id="rId42" display="אבות"/>
    <hyperlink ref="B44" r:id="rId43" display="אבות דר' אלעזר - תפארת דוד"/>
    <hyperlink ref="B45" r:id="rId44" display="אבות דר&quot;ן"/>
    <hyperlink ref="B46" r:id="rId45" display="אבות דרבי נתן"/>
    <hyperlink ref="B47" r:id="rId46" display="אבות דרבי נתן - דפו&quot;ר"/>
    <hyperlink ref="B48" r:id="rId47" display="אבות דרבי נתן - שכטר"/>
    <hyperlink ref="B49" r:id="rId48" display="אבות דרבי נתן - שני אליהו - בן אברהם"/>
    <hyperlink ref="B50" r:id="rId49" display="אבות הרא&quot;ש - חלק א"/>
    <hyperlink ref="B51" r:id="rId50" display="אבות הרא&quot;ש - חלק ב"/>
    <hyperlink ref="B52" r:id="rId51" display="אבות הרא&quot;ש - חלק ג"/>
    <hyperlink ref="B53" r:id="rId52" display="אבות הראש ח״ב"/>
    <hyperlink ref="B54" r:id="rId53" display="אבות ובנים בכתבי הקודש"/>
    <hyperlink ref="B55" r:id="rId54" display="אבות לבנים"/>
    <hyperlink ref="B56" r:id="rId55" display="אבות עולם"/>
    <hyperlink ref="B57" r:id="rId56" display="אבות עטרה לבנים"/>
    <hyperlink ref="B58" r:id="rId57" display="אבות על בנים"/>
    <hyperlink ref="B59" r:id="rId58" display="אבות על בנים"/>
    <hyperlink ref="B60" r:id="rId59" display="אבטליון"/>
    <hyperlink ref="B61" r:id="rId60" display="אבי בעזרי"/>
    <hyperlink ref="B62" r:id="rId61" display="אבי בעזרי - בראשית שמות"/>
    <hyperlink ref="B63" r:id="rId62" display="אבי בעזרי - השבת אבידה"/>
    <hyperlink ref="B64" r:id="rId63" display="אבי הבן והסנדק"/>
    <hyperlink ref="B65" r:id="rId64" display="אבי הנחל"/>
    <hyperlink ref="B66" r:id="rId65" display="אבי הנחל"/>
    <hyperlink ref="B67" r:id="rId66" display="אבי הנחל"/>
    <hyperlink ref="B68" r:id="rId67" display="אבי הנחל"/>
    <hyperlink ref="B69" r:id="rId68" display="אבי התינוק"/>
    <hyperlink ref="B70" r:id="rId69" display="אבי נתן על סוכה"/>
    <hyperlink ref="B71" r:id="rId70" display="אבי עזר"/>
    <hyperlink ref="B72" r:id="rId71" display="אבי עזר"/>
    <hyperlink ref="B73" r:id="rId72" display="אבי עזר"/>
    <hyperlink ref="B74" r:id="rId73" display="אבי עזר"/>
    <hyperlink ref="B75" r:id="rId74" display="אבי עזר"/>
    <hyperlink ref="B76" r:id="rId75" display="אבידת אחיך"/>
    <hyperlink ref="B77" r:id="rId76" display="אביעה חידות"/>
    <hyperlink ref="B78" r:id="rId77" display="אביר הרועים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2023-10-05T00:38:28Z</dcterms:created>
  <dc:creator>יצחק שווי</dc:creator>
  <dc:description/>
  <dc:language>he-IL</dc:language>
  <cp:lastModifiedBy/>
  <dcterms:modified xsi:type="dcterms:W3CDTF">2023-10-06T00:31:20Z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