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65B0A92E-B123-48AE-BE38-7B19D1430BB7}" xr6:coauthVersionLast="47" xr6:coauthVersionMax="47" xr10:uidLastSave="{00000000-0000-0000-0000-000000000000}"/>
  <bookViews>
    <workbookView xWindow="-108" yWindow="-108" windowWidth="23256" windowHeight="12576" xr2:uid="{1DE5F63F-7805-411D-951D-04011493C297}"/>
  </bookViews>
  <sheets>
    <sheet name="Table 1" sheetId="2" r:id="rId1"/>
  </sheets>
  <definedNames>
    <definedName name="ExternalData_1" localSheetId="0" hidden="1">'Table 1'!$A$1:$D$41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4" i="2" l="1"/>
  <c r="D44" i="2" s="1"/>
  <c r="E2" i="2" s="1"/>
  <c r="E41" i="2" l="1"/>
  <c r="E37" i="2"/>
  <c r="E33" i="2"/>
  <c r="E29" i="2"/>
  <c r="E25" i="2"/>
  <c r="E21" i="2"/>
  <c r="E17" i="2"/>
  <c r="E13" i="2"/>
  <c r="E9" i="2"/>
  <c r="E5" i="2"/>
  <c r="E40" i="2"/>
  <c r="E36" i="2"/>
  <c r="E32" i="2"/>
  <c r="E28" i="2"/>
  <c r="E24" i="2"/>
  <c r="E20" i="2"/>
  <c r="E16" i="2"/>
  <c r="E12" i="2"/>
  <c r="E8" i="2"/>
  <c r="E4" i="2"/>
  <c r="E39" i="2"/>
  <c r="E35" i="2"/>
  <c r="E31" i="2"/>
  <c r="E27" i="2"/>
  <c r="E23" i="2"/>
  <c r="E19" i="2"/>
  <c r="E15" i="2"/>
  <c r="E11" i="2"/>
  <c r="E7" i="2"/>
  <c r="E3" i="2"/>
  <c r="E38" i="2"/>
  <c r="E34" i="2"/>
  <c r="E30" i="2"/>
  <c r="E26" i="2"/>
  <c r="E22" i="2"/>
  <c r="E18" i="2"/>
  <c r="E14" i="2"/>
  <c r="E10" i="2"/>
  <c r="E6" i="2"/>
  <c r="C4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31B37BA-A22B-42F9-837B-9C1E5E96EF3B}" keepAlive="1" interval="3" name="שאילתה - Table 1" description="‏‏חיבור לשאילתה 'Table 1' בחוברת העבודה." type="5" refreshedVersion="7" background="1" saveData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<sst xmlns="http://schemas.openxmlformats.org/spreadsheetml/2006/main" count="89" uniqueCount="89">
  <si>
    <t>שם הרשימה</t>
  </si>
  <si>
    <t>אותיות הרשימה</t>
  </si>
  <si>
    <t>אחוז קולות הרשימה 
						מסה"כ הקולות הכשרים</t>
  </si>
  <si>
    <t>מספר הקולות הכשרים לרשימה</t>
  </si>
  <si>
    <t>יש עתיד בראשות יאיר לפיד לראשות הממשלה</t>
  </si>
  <si>
    <t>פה</t>
  </si>
  <si>
    <t>הליכוד בהנהגת בנימין נתניהו לראשות הממשלה</t>
  </si>
  <si>
    <t>מחל</t>
  </si>
  <si>
    <t>המחנה הממלכתי בהנהגת בני גנץ לראשות הממשלה</t>
  </si>
  <si>
    <t>כן</t>
  </si>
  <si>
    <t>הציונות הדתית בראשות בצלאל סמוטריץ` ועוצמה יהודית</t>
  </si>
  <si>
    <t>ט</t>
  </si>
  <si>
    <t>מפלגת העבודה בראשות מרב מיכאלי</t>
  </si>
  <si>
    <t>אמת</t>
  </si>
  <si>
    <t>מרצ השמאל של ישראל בראשות זהבה גלאון</t>
  </si>
  <si>
    <t>מרצ</t>
  </si>
  <si>
    <t>יהדות התורה והשבת אגודת ישראל - דגל התורה</t>
  </si>
  <si>
    <t>ג</t>
  </si>
  <si>
    <t>הבית היהודי בראשות איילת שקד</t>
  </si>
  <si>
    <t>ב</t>
  </si>
  <si>
    <t>התאחדות הספרדים שומרי תורה תנועתו של מרן הרב עובדי</t>
  </si>
  <si>
    <t>שס</t>
  </si>
  <si>
    <t>ישראל ביתנו בראשות אביגדור ליברמן</t>
  </si>
  <si>
    <t>ל</t>
  </si>
  <si>
    <t>באומץ בשבילך</t>
  </si>
  <si>
    <t>קץ</t>
  </si>
  <si>
    <t>חד"ש תע"ל בראשות איימן עודה ואחמד טיבי</t>
  </si>
  <si>
    <t>ום</t>
  </si>
  <si>
    <t>חופש כלכלי בראשות אביר קארה</t>
  </si>
  <si>
    <t>אצ</t>
  </si>
  <si>
    <t>הכלכלית החדשה בראשות פרופסור ירון זליכה</t>
  </si>
  <si>
    <t>יז</t>
  </si>
  <si>
    <t>דעת טוב ורע וברית שבט אברהם-עלה ירוק ואוסרת אל איס</t>
  </si>
  <si>
    <t>ת</t>
  </si>
  <si>
    <t>צעירים בוערים בהנהגת הדר מוכתר</t>
  </si>
  <si>
    <t>צ</t>
  </si>
  <si>
    <t>קול הסביבה והחי</t>
  </si>
  <si>
    <t>ק</t>
  </si>
  <si>
    <t>הרשימה הערבית המאוחדת</t>
  </si>
  <si>
    <t>עם</t>
  </si>
  <si>
    <t>יש כיוון בראשות עמוס דב סילבר</t>
  </si>
  <si>
    <t>נק</t>
  </si>
  <si>
    <t>"אנחנו" - בראשות עו"ד מוש חוג`ה</t>
  </si>
  <si>
    <t>נר</t>
  </si>
  <si>
    <t>בל"ד - אלתג`מוע אלווטני אלדמוקרטי בראשות סמי אבו ש</t>
  </si>
  <si>
    <t>ד</t>
  </si>
  <si>
    <t>הלב היהודי בראשות אלי יוסף</t>
  </si>
  <si>
    <t>קי</t>
  </si>
  <si>
    <t>הפיראטים- הכי טוב לדעתי אני רוצה להיות שם</t>
  </si>
  <si>
    <t>ף</t>
  </si>
  <si>
    <t>כבוד האדם בראשות עו"ד ארקדי פוגץ`</t>
  </si>
  <si>
    <t>נז</t>
  </si>
  <si>
    <t>כל קול קובע נועם קולמן ולירון עופרי לראשות הממשלה</t>
  </si>
  <si>
    <t>קנ</t>
  </si>
  <si>
    <t>מנהיגות חברתית</t>
  </si>
  <si>
    <t>ץ</t>
  </si>
  <si>
    <t>נתיב - נחיה תמיד יחד בכבוד</t>
  </si>
  <si>
    <t>ני</t>
  </si>
  <si>
    <t>סדר חדש- למען האזרחים הותיקים בישראל</t>
  </si>
  <si>
    <t>קך</t>
  </si>
  <si>
    <t>שחר כוח חברתי בראשות וג`די טאהר</t>
  </si>
  <si>
    <t>ז</t>
  </si>
  <si>
    <t>איחוד בני הברית -בראשות רב חובל בשארה שליאן</t>
  </si>
  <si>
    <t>ינ</t>
  </si>
  <si>
    <t>אני ואתה</t>
  </si>
  <si>
    <t>ך</t>
  </si>
  <si>
    <t>העצמאים החדשים בראשות יורם מועלמי</t>
  </si>
  <si>
    <t>נץ</t>
  </si>
  <si>
    <t>ישראל חופשית דמוקרטית בראשות אלי אבידר</t>
  </si>
  <si>
    <t>י</t>
  </si>
  <si>
    <t>כח להשפיע בראשות בני אלבז</t>
  </si>
  <si>
    <t>זנ</t>
  </si>
  <si>
    <t>מפלגת הגוש התנ"כי</t>
  </si>
  <si>
    <t>יק</t>
  </si>
  <si>
    <t>מפלגת שמע בראשות נפתלי גולדמן</t>
  </si>
  <si>
    <t>נף</t>
  </si>
  <si>
    <t>צו השעה</t>
  </si>
  <si>
    <t>יץ</t>
  </si>
  <si>
    <t>צומת בראשות משה גרין דרכו של רפול</t>
  </si>
  <si>
    <t>זץ</t>
  </si>
  <si>
    <t>קמ"ה - קידום מעמד הפרט</t>
  </si>
  <si>
    <t>זך</t>
  </si>
  <si>
    <t>רשימת שלושים\ארבעים בראשות סטלה ויינשטיין</t>
  </si>
  <si>
    <t>רז</t>
  </si>
  <si>
    <t>מנדטים</t>
  </si>
  <si>
    <t>סה"כ קולות שהוזנו</t>
  </si>
  <si>
    <t>סה"כ קולות שהצביעו</t>
  </si>
  <si>
    <t>סה"כ קולות שעדיין לא הוזנו</t>
  </si>
  <si>
    <t>סה"כ קולות למנדט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</si>
</sst>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5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D02FF8D-F456-4AC3-BF4E-DD153230B4E0}" autoFormatId="16" applyNumberFormats="0" applyBorderFormats="0" applyFontFormats="0" applyPatternFormats="0" applyAlignmentFormats="0" applyWidthHeightFormats="0">
  <queryTableRefresh nextId="6" unboundColumnsRight="1">
    <queryTableFields count="5">
      <queryTableField id="1" name="שם הרשימה" tableColumnId="1"/>
      <queryTableField id="2" name="אותיות הרשימה" tableColumnId="2"/>
      <queryTableField id="3" name="אחוז קולות הרשימה _x000a__x0009__x0009__x0009__x0009__x0009__x0009_מסה&quot;כ הקולות הכשרים" tableColumnId="3"/>
      <queryTableField id="4" name="מספר הקולות הכשרים לרשימה" tableColumnId="4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167F05-216B-4A23-A54C-64EAA4EAC84B}" name="Table_1" displayName="Table_1" ref="A1:E42" tableType="queryTable" totalsRowCount="1">
  <autoFilter ref="A1:E41" xr:uid="{D1167F05-216B-4A23-A54C-64EAA4EAC84B}"/>
  <tableColumns count="5">
    <tableColumn id="1" xr3:uid="{C41371F5-4F1B-415F-8ED4-BEB500AD3B5A}" uniqueName="1" name="שם הרשימה" queryTableFieldId="1" dataDxfId="1" totalsRowDxfId="2"/>
    <tableColumn id="2" xr3:uid="{E62CF566-7567-4FC2-8877-A4448149CB1B}" uniqueName="2" name="אותיות הרשימה" queryTableFieldId="2" dataDxfId="0" totalsRowDxfId="3"/>
    <tableColumn id="3" xr3:uid="{32081DFE-461C-4B02-8D45-E0BA2DEECE97}" uniqueName="3" name="אחוז קולות הרשימה _x000a__x0009__x0009__x0009__x0009__x0009__x0009_מסה&quot;כ הקולות הכשרים" queryTableFieldId="3"/>
    <tableColumn id="4" xr3:uid="{9C66BB8B-856C-44EE-9750-C41C49C33703}" uniqueName="4" name="מספר הקולות הכשרים לרשימה" queryTableFieldId="4"/>
    <tableColumn id="5" xr3:uid="{28B99642-A401-4591-ACB0-075EDB3734AA}" uniqueName="5" name="מנדטים" queryTableFieldId="5" dataDxfId="4">
      <calculatedColumnFormula>Table_1[[#This Row],[מספר הקולות הכשרים לרשימה]]/$D$44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9C4B09-A9BD-47E6-BBFF-E021B577D18E}" name="טבלה2" displayName="טבלה2" ref="A43:D44" totalsRowShown="0">
  <autoFilter ref="A43:D44" xr:uid="{FF9C4B09-A9BD-47E6-BBFF-E021B577D18E}"/>
  <tableColumns count="4">
    <tableColumn id="1" xr3:uid="{E60C34FB-12CD-44B2-8507-CED061D2E77B}" name="סה&quot;כ קולות שהוזנו">
      <calculatedColumnFormula>SUM(Table_1[מספר הקולות הכשרים לרשימה])</calculatedColumnFormula>
    </tableColumn>
    <tableColumn id="2" xr3:uid="{871BA0BC-0813-44B7-9D62-83EDF6707452}" name="סה&quot;כ קולות שהצביעו"/>
    <tableColumn id="3" xr3:uid="{9CDBD29E-C6A6-4B9A-ADD4-1EFF9A73F54F}" name="סה&quot;כ קולות שעדיין לא הוזנו">
      <calculatedColumnFormula>B44-A44</calculatedColumnFormula>
    </tableColumn>
    <tableColumn id="4" xr3:uid="{0400AA60-CB95-40F9-ADF1-63A4D1973AC5}" name="סה&quot;כ קולות למנדט">
      <calculatedColumnFormula>A44/120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8B2B5-50C6-4C47-A7BE-268DFD54607C}">
  <dimension ref="A1:E44"/>
  <sheetViews>
    <sheetView rightToLeft="1" tabSelected="1" workbookViewId="0">
      <selection activeCell="E2" sqref="E2"/>
    </sheetView>
  </sheetViews>
  <sheetFormatPr defaultRowHeight="13.8" x14ac:dyDescent="0.25"/>
  <cols>
    <col min="1" max="1" width="42.796875" bestFit="1" customWidth="1"/>
    <col min="2" max="2" width="18.5" bestFit="1" customWidth="1"/>
    <col min="3" max="3" width="35.59765625" bestFit="1" customWidth="1"/>
    <col min="4" max="4" width="25.69921875" bestFit="1" customWidth="1"/>
    <col min="5" max="5" width="12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84</v>
      </c>
    </row>
    <row r="2" spans="1:5" x14ac:dyDescent="0.25">
      <c r="A2" s="1" t="s">
        <v>6</v>
      </c>
      <c r="B2" s="1" t="s">
        <v>7</v>
      </c>
      <c r="C2">
        <v>0.255</v>
      </c>
      <c r="D2">
        <v>34363</v>
      </c>
      <c r="E2">
        <f>Table_1[[#This Row],[מספר הקולות הכשרים לרשימה]]/$D$44</f>
        <v>30.602466863580364</v>
      </c>
    </row>
    <row r="3" spans="1:5" x14ac:dyDescent="0.25">
      <c r="A3" s="1" t="s">
        <v>4</v>
      </c>
      <c r="B3" s="1" t="s">
        <v>5</v>
      </c>
      <c r="C3">
        <v>0.17180000000000001</v>
      </c>
      <c r="D3">
        <v>23154</v>
      </c>
      <c r="E3">
        <f>Table_1[[#This Row],[מספר הקולות הכשרים לרשימה]]/$D$44</f>
        <v>20.620129725557714</v>
      </c>
    </row>
    <row r="4" spans="1:5" x14ac:dyDescent="0.25">
      <c r="A4" s="1" t="s">
        <v>10</v>
      </c>
      <c r="B4" s="1" t="s">
        <v>11</v>
      </c>
      <c r="C4">
        <v>0.11799999999999999</v>
      </c>
      <c r="D4">
        <v>15900</v>
      </c>
      <c r="E4">
        <f>Table_1[[#This Row],[מספר הקולות הכשרים לרשימה]]/$D$44</f>
        <v>14.159975064194855</v>
      </c>
    </row>
    <row r="5" spans="1:5" x14ac:dyDescent="0.25">
      <c r="A5" s="1" t="s">
        <v>8</v>
      </c>
      <c r="B5" s="1" t="s">
        <v>9</v>
      </c>
      <c r="C5">
        <v>9.2499999999999999E-2</v>
      </c>
      <c r="D5">
        <v>12458</v>
      </c>
      <c r="E5">
        <f>Table_1[[#This Row],[מספר הקולות הכשרים לרשימה]]/$D$44</f>
        <v>11.094652160360974</v>
      </c>
    </row>
    <row r="6" spans="1:5" x14ac:dyDescent="0.25">
      <c r="A6" s="1" t="s">
        <v>20</v>
      </c>
      <c r="B6" s="1" t="s">
        <v>21</v>
      </c>
      <c r="C6">
        <v>8.4000000000000005E-2</v>
      </c>
      <c r="D6">
        <v>11323</v>
      </c>
      <c r="E6">
        <f>Table_1[[#This Row],[מספר הקולות הכשרים לרשימה]]/$D$44</f>
        <v>10.083861487539519</v>
      </c>
    </row>
    <row r="7" spans="1:5" x14ac:dyDescent="0.25">
      <c r="A7" s="1" t="s">
        <v>16</v>
      </c>
      <c r="B7" s="1" t="s">
        <v>17</v>
      </c>
      <c r="C7">
        <v>5.6800000000000003E-2</v>
      </c>
      <c r="D7">
        <v>7660</v>
      </c>
      <c r="E7">
        <f>Table_1[[#This Row],[מספר הקולות הכשרים לרשימה]]/$D$44</f>
        <v>6.8217238359580241</v>
      </c>
    </row>
    <row r="8" spans="1:5" x14ac:dyDescent="0.25">
      <c r="A8" s="1" t="s">
        <v>22</v>
      </c>
      <c r="B8" s="1" t="s">
        <v>23</v>
      </c>
      <c r="C8">
        <v>4.9500000000000002E-2</v>
      </c>
      <c r="D8">
        <v>6672</v>
      </c>
      <c r="E8">
        <f>Table_1[[#This Row],[מספר הקולות הכשרים לרשימה]]/$D$44</f>
        <v>5.9418461401451612</v>
      </c>
    </row>
    <row r="9" spans="1:5" x14ac:dyDescent="0.25">
      <c r="A9" s="1" t="s">
        <v>12</v>
      </c>
      <c r="B9" s="1" t="s">
        <v>13</v>
      </c>
      <c r="C9">
        <v>3.85E-2</v>
      </c>
      <c r="D9">
        <v>5184</v>
      </c>
      <c r="E9">
        <f>Table_1[[#This Row],[מספר הקולות הכשרים לרשימה]]/$D$44</f>
        <v>4.6166862096091901</v>
      </c>
    </row>
    <row r="10" spans="1:5" x14ac:dyDescent="0.25">
      <c r="A10" s="1" t="s">
        <v>38</v>
      </c>
      <c r="B10" s="1" t="s">
        <v>39</v>
      </c>
      <c r="C10">
        <v>2.9700000000000001E-2</v>
      </c>
      <c r="D10">
        <v>4004</v>
      </c>
      <c r="E10">
        <f>Table_1[[#This Row],[מספר הקולות הכשרים לרשימה]]/$D$44</f>
        <v>3.565820135662654</v>
      </c>
    </row>
    <row r="11" spans="1:5" x14ac:dyDescent="0.25">
      <c r="A11" s="1" t="s">
        <v>14</v>
      </c>
      <c r="B11" s="1" t="s">
        <v>15</v>
      </c>
      <c r="C11">
        <v>2.8899999999999999E-2</v>
      </c>
      <c r="D11">
        <v>3889</v>
      </c>
      <c r="E11">
        <f>Table_1[[#This Row],[מספר הקולות הכשרים לרשימה]]/$D$44</f>
        <v>3.4634052216763389</v>
      </c>
    </row>
    <row r="12" spans="1:5" x14ac:dyDescent="0.25">
      <c r="A12" s="1" t="s">
        <v>26</v>
      </c>
      <c r="B12" s="1" t="s">
        <v>27</v>
      </c>
      <c r="C12">
        <v>2.8400000000000002E-2</v>
      </c>
      <c r="D12">
        <v>3824</v>
      </c>
      <c r="E12">
        <f>Table_1[[#This Row],[מספר הקולות הכשרים לרשימה]]/$D$44</f>
        <v>3.4055185311623348</v>
      </c>
    </row>
    <row r="13" spans="1:5" x14ac:dyDescent="0.25">
      <c r="A13" s="1" t="s">
        <v>44</v>
      </c>
      <c r="B13" s="1" t="s">
        <v>45</v>
      </c>
      <c r="C13">
        <v>1.8499999999999999E-2</v>
      </c>
      <c r="D13">
        <v>2498</v>
      </c>
      <c r="E13">
        <f>Table_1[[#This Row],[מספר הקולות הכשרים לרשימה]]/$D$44</f>
        <v>2.2246300446766507</v>
      </c>
    </row>
    <row r="14" spans="1:5" x14ac:dyDescent="0.25">
      <c r="A14" s="1" t="s">
        <v>18</v>
      </c>
      <c r="B14" s="1" t="s">
        <v>19</v>
      </c>
      <c r="C14">
        <v>1.2500000000000001E-2</v>
      </c>
      <c r="D14">
        <v>1682</v>
      </c>
      <c r="E14">
        <f>Table_1[[#This Row],[מספר הקולות הכשרים לרשימה]]/$D$44</f>
        <v>1.4979294376085375</v>
      </c>
    </row>
    <row r="15" spans="1:5" x14ac:dyDescent="0.25">
      <c r="A15" s="1" t="s">
        <v>24</v>
      </c>
      <c r="B15" s="1" t="s">
        <v>25</v>
      </c>
      <c r="C15">
        <v>3.8E-3</v>
      </c>
      <c r="D15">
        <v>517</v>
      </c>
      <c r="E15">
        <f>Table_1[[#This Row],[מספר הקולות הכשרים לרשימה]]/$D$44</f>
        <v>0.4604218307036943</v>
      </c>
    </row>
    <row r="16" spans="1:5" x14ac:dyDescent="0.25">
      <c r="A16" s="1" t="s">
        <v>30</v>
      </c>
      <c r="B16" s="1" t="s">
        <v>31</v>
      </c>
      <c r="C16">
        <v>3.3E-3</v>
      </c>
      <c r="D16">
        <v>446</v>
      </c>
      <c r="E16">
        <f>Table_1[[#This Row],[מספר הקולות הכשרים לרשימה]]/$D$44</f>
        <v>0.39719175337301288</v>
      </c>
    </row>
    <row r="17" spans="1:5" x14ac:dyDescent="0.25">
      <c r="A17" s="1" t="s">
        <v>28</v>
      </c>
      <c r="B17" s="1" t="s">
        <v>29</v>
      </c>
      <c r="C17">
        <v>3.0000000000000001E-3</v>
      </c>
      <c r="D17">
        <v>408</v>
      </c>
      <c r="E17">
        <f>Table_1[[#This Row],[מספר הקולות הכשרים לרשימה]]/$D$44</f>
        <v>0.36335030353405662</v>
      </c>
    </row>
    <row r="18" spans="1:5" x14ac:dyDescent="0.25">
      <c r="A18" s="1" t="s">
        <v>34</v>
      </c>
      <c r="B18" s="1" t="s">
        <v>35</v>
      </c>
      <c r="C18">
        <v>1.6000000000000001E-3</v>
      </c>
      <c r="D18">
        <v>216</v>
      </c>
      <c r="E18">
        <f>Table_1[[#This Row],[מספר הקולות הכשרים לרשימה]]/$D$44</f>
        <v>0.19236192540038294</v>
      </c>
    </row>
    <row r="19" spans="1:5" x14ac:dyDescent="0.25">
      <c r="A19" s="1" t="s">
        <v>32</v>
      </c>
      <c r="B19" s="1" t="s">
        <v>33</v>
      </c>
      <c r="C19">
        <v>4.0000000000000002E-4</v>
      </c>
      <c r="D19">
        <v>60</v>
      </c>
      <c r="E19">
        <f>Table_1[[#This Row],[מספר הקולות הכשרים לרשימה]]/$D$44</f>
        <v>5.3433868166773035E-2</v>
      </c>
    </row>
    <row r="20" spans="1:5" x14ac:dyDescent="0.25">
      <c r="A20" s="1" t="s">
        <v>48</v>
      </c>
      <c r="B20" s="1" t="s">
        <v>49</v>
      </c>
      <c r="C20">
        <v>4.0000000000000002E-4</v>
      </c>
      <c r="D20">
        <v>49</v>
      </c>
      <c r="E20">
        <f>Table_1[[#This Row],[מספר הקולות הכשרים לרשימה]]/$D$44</f>
        <v>4.3637659002864648E-2</v>
      </c>
    </row>
    <row r="21" spans="1:5" x14ac:dyDescent="0.25">
      <c r="A21" s="1" t="s">
        <v>36</v>
      </c>
      <c r="B21" s="1" t="s">
        <v>37</v>
      </c>
      <c r="C21">
        <v>2.9999999999999997E-4</v>
      </c>
      <c r="D21">
        <v>40</v>
      </c>
      <c r="E21">
        <f>Table_1[[#This Row],[מספר הקולות הכשרים לרשימה]]/$D$44</f>
        <v>3.562257877784869E-2</v>
      </c>
    </row>
    <row r="22" spans="1:5" x14ac:dyDescent="0.25">
      <c r="A22" s="1" t="s">
        <v>68</v>
      </c>
      <c r="B22" s="1" t="s">
        <v>69</v>
      </c>
      <c r="C22">
        <v>2.9999999999999997E-4</v>
      </c>
      <c r="D22">
        <v>39</v>
      </c>
      <c r="E22">
        <f>Table_1[[#This Row],[מספר הקולות הכשרים לרשימה]]/$D$44</f>
        <v>3.4732014308402476E-2</v>
      </c>
    </row>
    <row r="23" spans="1:5" x14ac:dyDescent="0.25">
      <c r="A23" s="1" t="s">
        <v>52</v>
      </c>
      <c r="B23" s="1" t="s">
        <v>53</v>
      </c>
      <c r="C23">
        <v>2.9999999999999997E-4</v>
      </c>
      <c r="D23">
        <v>38</v>
      </c>
      <c r="E23">
        <f>Table_1[[#This Row],[מספר הקולות הכשרים לרשימה]]/$D$44</f>
        <v>3.3841449838956254E-2</v>
      </c>
    </row>
    <row r="24" spans="1:5" x14ac:dyDescent="0.25">
      <c r="A24" s="1" t="s">
        <v>56</v>
      </c>
      <c r="B24" s="1" t="s">
        <v>57</v>
      </c>
      <c r="C24">
        <v>2.9999999999999997E-4</v>
      </c>
      <c r="D24">
        <v>37</v>
      </c>
      <c r="E24">
        <f>Table_1[[#This Row],[מספר הקולות הכשרים לרשימה]]/$D$44</f>
        <v>3.295088536951004E-2</v>
      </c>
    </row>
    <row r="25" spans="1:5" x14ac:dyDescent="0.25">
      <c r="A25" s="1" t="s">
        <v>58</v>
      </c>
      <c r="B25" s="1" t="s">
        <v>59</v>
      </c>
      <c r="C25">
        <v>2.9999999999999997E-4</v>
      </c>
      <c r="D25">
        <v>36</v>
      </c>
      <c r="E25">
        <f>Table_1[[#This Row],[מספר הקולות הכשרים לרשימה]]/$D$44</f>
        <v>3.2060320900063818E-2</v>
      </c>
    </row>
    <row r="26" spans="1:5" x14ac:dyDescent="0.25">
      <c r="A26" s="1" t="s">
        <v>60</v>
      </c>
      <c r="B26" s="1" t="s">
        <v>61</v>
      </c>
      <c r="C26">
        <v>2.9999999999999997E-4</v>
      </c>
      <c r="D26">
        <v>34</v>
      </c>
      <c r="E26">
        <f>Table_1[[#This Row],[מספר הקולות הכשרים לרשימה]]/$D$44</f>
        <v>3.0279191961171386E-2</v>
      </c>
    </row>
    <row r="27" spans="1:5" x14ac:dyDescent="0.25">
      <c r="A27" s="1" t="s">
        <v>40</v>
      </c>
      <c r="B27" s="1" t="s">
        <v>41</v>
      </c>
      <c r="C27">
        <v>2.0000000000000001E-4</v>
      </c>
      <c r="D27">
        <v>30</v>
      </c>
      <c r="E27">
        <f>Table_1[[#This Row],[מספר הקולות הכשרים לרשימה]]/$D$44</f>
        <v>2.6716934083386518E-2</v>
      </c>
    </row>
    <row r="28" spans="1:5" x14ac:dyDescent="0.25">
      <c r="A28" s="1" t="s">
        <v>82</v>
      </c>
      <c r="B28" s="1" t="s">
        <v>83</v>
      </c>
      <c r="C28">
        <v>2.0000000000000001E-4</v>
      </c>
      <c r="D28">
        <v>26</v>
      </c>
      <c r="E28">
        <f>Table_1[[#This Row],[מספר הקולות הכשרים לרשימה]]/$D$44</f>
        <v>2.3154676205601649E-2</v>
      </c>
    </row>
    <row r="29" spans="1:5" x14ac:dyDescent="0.25">
      <c r="A29" s="1" t="s">
        <v>66</v>
      </c>
      <c r="B29" s="1" t="s">
        <v>67</v>
      </c>
      <c r="C29">
        <v>2.0000000000000001E-4</v>
      </c>
      <c r="D29">
        <v>25</v>
      </c>
      <c r="E29">
        <f>Table_1[[#This Row],[מספר הקולות הכשרים לרשימה]]/$D$44</f>
        <v>2.2264111736155431E-2</v>
      </c>
    </row>
    <row r="30" spans="1:5" x14ac:dyDescent="0.25">
      <c r="A30" s="1" t="s">
        <v>64</v>
      </c>
      <c r="B30" s="1" t="s">
        <v>65</v>
      </c>
      <c r="C30">
        <v>2.0000000000000001E-4</v>
      </c>
      <c r="D30">
        <v>24</v>
      </c>
      <c r="E30">
        <f>Table_1[[#This Row],[מספר הקולות הכשרים לרשימה]]/$D$44</f>
        <v>2.1373547266709213E-2</v>
      </c>
    </row>
    <row r="31" spans="1:5" x14ac:dyDescent="0.25">
      <c r="A31" s="1" t="s">
        <v>54</v>
      </c>
      <c r="B31" s="1" t="s">
        <v>55</v>
      </c>
      <c r="C31">
        <v>1E-4</v>
      </c>
      <c r="D31">
        <v>20</v>
      </c>
      <c r="E31">
        <f>Table_1[[#This Row],[מספר הקולות הכשרים לרשימה]]/$D$44</f>
        <v>1.7811289388924345E-2</v>
      </c>
    </row>
    <row r="32" spans="1:5" x14ac:dyDescent="0.25">
      <c r="A32" s="1" t="s">
        <v>72</v>
      </c>
      <c r="B32" s="1" t="s">
        <v>73</v>
      </c>
      <c r="C32">
        <v>1E-4</v>
      </c>
      <c r="D32">
        <v>14</v>
      </c>
      <c r="E32">
        <f>Table_1[[#This Row],[מספר הקולות הכשרים לרשימה]]/$D$44</f>
        <v>1.2467902572247041E-2</v>
      </c>
    </row>
    <row r="33" spans="1:5" x14ac:dyDescent="0.25">
      <c r="A33" s="1" t="s">
        <v>42</v>
      </c>
      <c r="B33" s="1" t="s">
        <v>43</v>
      </c>
      <c r="C33">
        <v>1E-4</v>
      </c>
      <c r="D33">
        <v>12</v>
      </c>
      <c r="E33">
        <f>Table_1[[#This Row],[מספר הקולות הכשרים לרשימה]]/$D$44</f>
        <v>1.0686773633354607E-2</v>
      </c>
    </row>
    <row r="34" spans="1:5" x14ac:dyDescent="0.25">
      <c r="A34" s="1" t="s">
        <v>78</v>
      </c>
      <c r="B34" s="1" t="s">
        <v>79</v>
      </c>
      <c r="C34">
        <v>1E-4</v>
      </c>
      <c r="D34">
        <v>12</v>
      </c>
      <c r="E34">
        <f>Table_1[[#This Row],[מספר הקולות הכשרים לרשימה]]/$D$44</f>
        <v>1.0686773633354607E-2</v>
      </c>
    </row>
    <row r="35" spans="1:5" x14ac:dyDescent="0.25">
      <c r="A35" s="1" t="s">
        <v>50</v>
      </c>
      <c r="B35" s="1" t="s">
        <v>51</v>
      </c>
      <c r="C35">
        <v>1E-4</v>
      </c>
      <c r="D35">
        <v>10</v>
      </c>
      <c r="E35">
        <f>Table_1[[#This Row],[מספר הקולות הכשרים לרשימה]]/$D$44</f>
        <v>8.9056446944621726E-3</v>
      </c>
    </row>
    <row r="36" spans="1:5" x14ac:dyDescent="0.25">
      <c r="A36" s="1" t="s">
        <v>46</v>
      </c>
      <c r="B36" s="1" t="s">
        <v>47</v>
      </c>
      <c r="C36">
        <v>1E-4</v>
      </c>
      <c r="D36">
        <v>9</v>
      </c>
      <c r="E36">
        <f>Table_1[[#This Row],[מספר הקולות הכשרים לרשימה]]/$D$44</f>
        <v>8.0150802250159546E-3</v>
      </c>
    </row>
    <row r="37" spans="1:5" x14ac:dyDescent="0.25">
      <c r="A37" s="1" t="s">
        <v>80</v>
      </c>
      <c r="B37" s="1" t="s">
        <v>81</v>
      </c>
      <c r="C37">
        <v>1E-4</v>
      </c>
      <c r="D37">
        <v>9</v>
      </c>
      <c r="E37">
        <f>Table_1[[#This Row],[מספר הקולות הכשרים לרשימה]]/$D$44</f>
        <v>8.0150802250159546E-3</v>
      </c>
    </row>
    <row r="38" spans="1:5" x14ac:dyDescent="0.25">
      <c r="A38" s="1" t="s">
        <v>62</v>
      </c>
      <c r="B38" s="1" t="s">
        <v>63</v>
      </c>
      <c r="C38">
        <v>1E-4</v>
      </c>
      <c r="D38">
        <v>8</v>
      </c>
      <c r="E38">
        <f>Table_1[[#This Row],[מספר הקולות הכשרים לרשימה]]/$D$44</f>
        <v>7.1245157555697375E-3</v>
      </c>
    </row>
    <row r="39" spans="1:5" x14ac:dyDescent="0.25">
      <c r="A39" s="1" t="s">
        <v>74</v>
      </c>
      <c r="B39" s="1" t="s">
        <v>75</v>
      </c>
      <c r="C39">
        <v>1E-4</v>
      </c>
      <c r="D39">
        <v>8</v>
      </c>
      <c r="E39">
        <f>Table_1[[#This Row],[מספר הקולות הכשרים לרשימה]]/$D$44</f>
        <v>7.1245157555697375E-3</v>
      </c>
    </row>
    <row r="40" spans="1:5" x14ac:dyDescent="0.25">
      <c r="A40" s="1" t="s">
        <v>76</v>
      </c>
      <c r="B40" s="1" t="s">
        <v>77</v>
      </c>
      <c r="C40">
        <v>0</v>
      </c>
      <c r="D40">
        <v>6</v>
      </c>
      <c r="E40">
        <f>Table_1[[#This Row],[מספר הקולות הכשרים לרשימה]]/$D$44</f>
        <v>5.3433868166773034E-3</v>
      </c>
    </row>
    <row r="41" spans="1:5" x14ac:dyDescent="0.25">
      <c r="A41" s="1" t="s">
        <v>70</v>
      </c>
      <c r="B41" s="1" t="s">
        <v>71</v>
      </c>
      <c r="C41">
        <v>0</v>
      </c>
      <c r="D41">
        <v>2</v>
      </c>
      <c r="E41">
        <f>Table_1[[#This Row],[מספר הקולות הכשרים לרשימה]]/$D$44</f>
        <v>1.7811289388924344E-3</v>
      </c>
    </row>
    <row r="42" spans="1:5" x14ac:dyDescent="0.25">
      <c r="A42" s="1"/>
      <c r="B42" s="1"/>
    </row>
    <row r="43" spans="1:5" x14ac:dyDescent="0.25">
      <c r="A43" t="s">
        <v>85</v>
      </c>
      <c r="B43" t="s">
        <v>86</v>
      </c>
      <c r="C43" t="s">
        <v>87</v>
      </c>
      <c r="D43" t="s">
        <v>88</v>
      </c>
    </row>
    <row r="44" spans="1:5" x14ac:dyDescent="0.25">
      <c r="A44">
        <f>SUM(Table_1[מספר הקולות הכשרים לרשימה])</f>
        <v>134746</v>
      </c>
      <c r="B44" s="2">
        <v>4843023</v>
      </c>
      <c r="C44" s="2">
        <f>B44-A44</f>
        <v>4708277</v>
      </c>
      <c r="D44">
        <f>A44/120</f>
        <v>1122.8833333333334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3 c c 7 b f 5 - 9 e d 4 - 4 e e f - 8 3 f 7 - 9 b e 7 9 c c e 6 4 b 4 "   x m l n s = " h t t p : / / s c h e m a s . m i c r o s o f t . c o m / D a t a M a s h u p " > A A A A A E M E A A B Q S w M E F A A C A A g A P Q 5 i V Y / g Q 2 C k A A A A 9 g A A A B I A H A B D b 2 5 m a W c v U G F j a 2 F n Z S 5 4 b W w g o h g A K K A U A A A A A A A A A A A A A A A A A A A A A A A A A A A A h Y + x D o I w F E V / h b y d t t T F k E c d n E w g M T E x r k 2 p 0 A j F 0 G L 5 N w c / y V 8 Q o 6 i b 4 z 3 3 D P f e r z d c j W 0 T X X T v T G c z S A i D S F v V l c Z W G Q z + G C 9 h J X A r 1 U l W O p p k 6 9 L R l R n U 3 p 9 T S k M I J C x I 1 1 e U M 5 b Q Q 5 H v V K 1 b C R / Z / J d j Y 5 2 X V m k Q u H + N E Z w k j B P O p k 1 I Z 4 i F s V + B T 9 2 z / Y G 4 H h o / 9 F r U O t 7 k S O e I 9 P 1 B P A B Q S w M E F A A C A A g A P Q 5 i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0 O Y l X Q D S A w P Q E A A C 0 C A A A T A B w A R m 9 y b X V s Y X M v U 2 V j d G l v b j E u b S C i G A A o o B Q A A A A A A A A A A A A A A A A A A A A A A A A A A A C F U M F K A z E Q v S / s P w z Z y y 4 s W 1 b U g 8 V T v X g r W P A g H r I 1 7 S 6 k S d l M i 1 I K / o E i V Z F a s S C 4 9 o d y 9 0 u c d B G U o g 3 J Z M i 8 e e 9 l j O h i o R W c 1 H f a 9 D 3 f M z k v x Q U E r M M z K S B l c A h S o O 8 B r Y B 9 X t / Q t i / 2 3 d 7 b y h V P R Z a 0 e V + E L m l p h U K h C V m O O D Q H j c Z Y o z A 7 e 0 k m u n l R a k z 6 e p w U s q G 4 0 + S y F G Y k 0 b A o i m u N I 4 4 8 J d 4 N r U k 6 P X P F 8 / j b j F 1 S 4 Q 7 s h 5 3 R W d l X O 3 O O 1 s 6 T T s m V 6 e l y 0 N J y N F C d q 6 E w 4 Z o 8 n k w Y 4 R d A b R U l T y Q x Y z E g Q Q D F J U 5 j I M Q t k a + o S H E r 8 p F Q D 7 A 2 + r z R A E E o e 1 E Q I s + 2 R E I v S Y D Z u S P 4 x T Y n t o r 4 F i T f F m W X p k x D T 9 y 3 a h O u 9 c 1 W f z c C v f 3 8 x L H C / d 2 a Y B r 5 X q H + G 2 v z C 1 B L A Q I t A B Q A A g A I A D 0 O Y l W P 4 E N g p A A A A P Y A A A A S A A A A A A A A A A A A A A A A A A A A A A B D b 2 5 m a W c v U G F j a 2 F n Z S 5 4 b W x Q S w E C L Q A U A A I A C A A 9 D m J V D 8 r p q 6 Q A A A D p A A A A E w A A A A A A A A A A A A A A A A D w A A A A W 0 N v b n R l b n R f V H l w Z X N d L n h t b F B L A Q I t A B Q A A g A I A D 0 O Y l X Q D S A w P Q E A A C 0 C A A A T A A A A A A A A A A A A A A A A A O E B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Y M A A A A A A A A l A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1 6 D X m d e V 1 5 X X m C I g L z 4 8 R W 5 0 c n k g V H l w Z T 0 i R m l s b F R h c m d l d C I g V m F s d W U 9 I n N U Y W J s Z V 8 x I i A v P j x F b n R y e S B U e X B l P S J G a W x s Z W R D b 2 1 w b G V 0 Z V J l c 3 V s d F R v V 2 9 y a 3 N o Z W V 0 I i B W Y W x 1 Z T 0 i b D E i I C 8 + P E V u d H J 5 I F R 5 c G U 9 I k Z p b G x D b 2 x 1 b W 5 O Y W 1 l c y I g V m F s d W U 9 I n N b J n F 1 b 3 Q 7 1 6 n X n S D X l N e o 1 6 n X m d e e 1 5 Q m c X V v d D s s J n F 1 b 3 Q 7 1 5 D X l d e q 1 5 n X l d e q I N e U 1 6 j X q d e Z 1 5 7 X l C Z x d W 9 0 O y w m c X V v d D v X k N e X 1 5 X X l i D X p 9 e V 1 5 z X l d e q I N e U 1 6 j X q d e Z 1 5 7 X l C B c b l x 0 X H R c d F x 0 X H R c d N e e 1 6 H X l F w m c X V v d D v X m y D X l N e n 1 5 X X n N e V 1 6 o g 1 5 T X m 9 e p 1 6 j X m d e d J n F 1 b 3 Q 7 L C Z x d W 9 0 O 9 e e 1 6 H X p N e o I N e U 1 6 f X l d e c 1 5 X X q i D X l N e b 1 6 n X q N e Z 1 5 0 g 1 5 z X q N e p 1 5 n X n t e U J n F 1 b 3 Q 7 X S I g L z 4 8 R W 5 0 c n k g V H l w Z T 0 i R m l s b E N v b H V t b l R 5 c G V z I i B W Y W x 1 Z T 0 i c 0 J n W U V B d z 0 9 I i A v P j x F b n R y e S B U e X B l P S J G a W x s T G F z d F V w Z G F 0 Z W Q i I F Z h b H V l P S J k M j A y M i 0 x M S 0 w M V Q y M z o 0 O T o 1 O C 4 x M D I 2 O D Y 0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N D A i I C 8 + P E V u d H J 5 I F R 5 c G U 9 I l F 1 Z X J 5 S U Q i I F Z h b H V l P S J z O W Q w Y z d m M 2 I t Y T I w Y S 0 0 Z m Y 4 L W E 5 N T I t M T A 5 M G M 0 Z D U 0 Z W Y 0 I i A v P j x F b n R y e S B U e X B l P S J B Z G R l Z F R v R G F 0 Y U 1 v Z G V s I i B W Y W x 1 Z T 0 i b D A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X V 0 b 1 J l b W 9 2 Z W R D b 2 x 1 b W 5 z M S 5 7 1 6 n X n S D X l N e o 1 6 n X m d e e 1 5 Q s M H 0 m c X V v d D s s J n F 1 b 3 Q 7 U 2 V j d G l v b j E v V G F i b G U g M S 9 B d X R v U m V t b 3 Z l Z E N v b H V t b n M x L n v X k N e V 1 6 r X m d e V 1 6 o g 1 5 T X q N e p 1 5 n X n t e U L D F 9 J n F 1 b 3 Q 7 L C Z x d W 9 0 O 1 N l Y 3 R p b 2 4 x L 1 R h Y m x l I D E v Q X V 0 b 1 J l b W 9 2 Z W R D b 2 x 1 b W 5 z M S 5 7 1 5 D X l 9 e V 1 5 Y g 1 6 f X l d e c 1 5 X X q i D X l N e o 1 6 n X m d e e 1 5 Q g X G 5 c d F x 0 X H R c d F x 0 X H T X n t e h 1 5 R c J n F 1 b 3 Q 7 1 5 s g 1 5 T X p 9 e V 1 5 z X l d e q I N e U 1 5 v X q d e o 1 5 n X n S w y f S Z x d W 9 0 O y w m c X V v d D t T Z W N 0 a W 9 u M S 9 U Y W J s Z S A x L 0 F 1 d G 9 S Z W 1 v d m V k Q 2 9 s d W 1 u c z E u e 9 e e 1 6 H X p N e o I N e U 1 6 f X l d e c 1 5 X X q i D X l N e b 1 6 n X q N e Z 1 5 0 g 1 5 z X q N e p 1 5 n X n t e U L D N 9 J n F 1 b 3 Q 7 X S w m c X V v d D t D b 2 x 1 b W 5 D b 3 V u d C Z x d W 9 0 O z o 0 L C Z x d W 9 0 O 0 t l e U N v b H V t b k 5 h b W V z J n F 1 b 3 Q 7 O l t d L C Z x d W 9 0 O 0 N v b H V t b k l k Z W 5 0 a X R p Z X M m c X V v d D s 6 W y Z x d W 9 0 O 1 N l Y 3 R p b 2 4 x L 1 R h Y m x l I D E v Q X V 0 b 1 J l b W 9 2 Z W R D b 2 x 1 b W 5 z M S 5 7 1 6 n X n S D X l N e o 1 6 n X m d e e 1 5 Q s M H 0 m c X V v d D s s J n F 1 b 3 Q 7 U 2 V j d G l v b j E v V G F i b G U g M S 9 B d X R v U m V t b 3 Z l Z E N v b H V t b n M x L n v X k N e V 1 6 r X m d e V 1 6 o g 1 5 T X q N e p 1 5 n X n t e U L D F 9 J n F 1 b 3 Q 7 L C Z x d W 9 0 O 1 N l Y 3 R p b 2 4 x L 1 R h Y m x l I D E v Q X V 0 b 1 J l b W 9 2 Z W R D b 2 x 1 b W 5 z M S 5 7 1 5 D X l 9 e V 1 5 Y g 1 6 f X l d e c 1 5 X X q i D X l N e o 1 6 n X m d e e 1 5 Q g X G 5 c d F x 0 X H R c d F x 0 X H T X n t e h 1 5 R c J n F 1 b 3 Q 7 1 5 s g 1 5 T X p 9 e V 1 5 z X l d e q I N e U 1 5 v X q d e o 1 5 n X n S w y f S Z x d W 9 0 O y w m c X V v d D t T Z W N 0 a W 9 u M S 9 U Y W J s Z S A x L 0 F 1 d G 9 S Z W 1 v d m V k Q 2 9 s d W 1 u c z E u e 9 e e 1 6 H X p N e o I N e U 1 6 f X l d e c 1 5 X X q i D X l N e b 1 6 n X q N e Z 1 5 0 g 1 5 z X q N e p 1 5 n X n t e U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J U U y J T g w J T h G J U U y J T g w J T h G J U Q 3 J T l F J U Q 3 J U E 3 J U Q 3 J T k 1 J U Q 3 J U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R h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y V E N y V B M S V E N y U 5 N S V E N y U 5 M i U y M C V E N y V B O S V E N y U 5 N C V E N y V B O S V E N y V B Q S V E N y V B M C V E N y U 5 N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V U r F y V a J C R L D r 5 w t E n i g / A A A A A A I A A A A A A B B m A A A A A Q A A I A A A A M j 7 O 8 Z / C A z n G l V r 7 u Z 9 2 W L j 2 o O T a m m w A 0 H / a 7 l t c q / m A A A A A A 6 A A A A A A g A A I A A A A M O E 4 / q t M g 7 W V s + C 3 H d I q d t W a x c 9 S P S f Q W n s r G q h G S R 6 U A A A A G 8 R h A 5 o y G s m B s N 1 5 j v c 5 F B 9 R q Y 7 t V 1 0 O d Y l Q g q g g F 1 o A z 6 y u K 8 B o x V / g Q P X g U S d 9 c + O l P 0 v M h i 3 W 5 v y w z w U N f 3 G V k o W Y i V I 8 R + 1 S 5 P a 0 6 D y Q A A A A A L s I q W c 9 Z K a 0 u e i B + h s H Y p B C B u g T 7 5 m l z T Q c x x / 0 f 9 U S v L 6 c v p p u B l x o F N O 1 c R 0 J s g Z h 8 A L j N b q 0 X a c C O R u X I M = < / D a t a M a s h u p > 
</file>

<file path=customXml/itemProps1.xml><?xml version="1.0" encoding="utf-8"?>
<ds:datastoreItem xmlns:ds="http://schemas.openxmlformats.org/officeDocument/2006/customXml" ds:itemID="{0135987D-95C2-4010-8817-9918AE98C15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2022-11-01T22:34:23Z</dcterms:created>
  <dcterms:modified xsi:type="dcterms:W3CDTF">2022-11-01T23:52:08Z</dcterms:modified>
</cp:coreProperties>
</file>